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15" windowWidth="10830" windowHeight="5730" tabRatio="850" firstSheet="1" activeTab="3"/>
  </bookViews>
  <sheets>
    <sheet name="PREMISAS EDOMEX" sheetId="5" r:id="rId1"/>
    <sheet name="CONTEOS 30-70" sheetId="6" r:id="rId2"/>
    <sheet name="PATRÓN PAUTA IEEM" sheetId="11" r:id="rId3"/>
    <sheet name="PATRÓN PAUTA RADIO" sheetId="13" r:id="rId4"/>
    <sheet name="PATRÓN PAUTA TELEVISIÓN" sheetId="14" r:id="rId5"/>
  </sheets>
  <definedNames>
    <definedName name="_xlnm.Print_Area" localSheetId="1">'CONTEOS 30-70'!$A$1:$H$15</definedName>
    <definedName name="_xlnm.Print_Area" localSheetId="2">'PATRÓN PAUTA IEEM'!$A$1:$AT$46</definedName>
    <definedName name="_xlnm.Print_Area" localSheetId="3">'PATRÓN PAUTA RADIO'!$A$1:$AT$46</definedName>
    <definedName name="_xlnm.Print_Area" localSheetId="4">'PATRÓN PAUTA TELEVISIÓN'!$A$1:$AT$46</definedName>
    <definedName name="_xlnm.Print_Area" localSheetId="0">'PREMISAS EDOMEX'!$A$1:$G$26</definedName>
    <definedName name="_xlnm.Print_Titles" localSheetId="2">'PATRÓN PAUTA IEEM'!$A:$A</definedName>
    <definedName name="_xlnm.Print_Titles" localSheetId="3">'PATRÓN PAUTA RADIO'!$A:$A</definedName>
    <definedName name="_xlnm.Print_Titles" localSheetId="4">'PATRÓN PAUTA TELEVISIÓN'!$A:$A</definedName>
  </definedNames>
  <calcPr calcId="125725"/>
</workbook>
</file>

<file path=xl/calcChain.xml><?xml version="1.0" encoding="utf-8"?>
<calcChain xmlns="http://schemas.openxmlformats.org/spreadsheetml/2006/main">
  <c r="C61" i="1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C62"/>
  <c r="D62"/>
  <c r="E62"/>
  <c r="F62"/>
  <c r="G62"/>
  <c r="H62"/>
  <c r="I62"/>
  <c r="J62"/>
  <c r="K62"/>
  <c r="L62"/>
  <c r="M62"/>
  <c r="N62"/>
  <c r="O62"/>
  <c r="P62"/>
  <c r="Q62"/>
  <c r="R62"/>
  <c r="S62"/>
  <c r="T62"/>
  <c r="U62"/>
  <c r="V62"/>
  <c r="W62"/>
  <c r="X62"/>
  <c r="Y62"/>
  <c r="Z62"/>
  <c r="AA62"/>
  <c r="AB62"/>
  <c r="AC62"/>
  <c r="AD62"/>
  <c r="AE62"/>
  <c r="AF62"/>
  <c r="AG62"/>
  <c r="AH62"/>
  <c r="AI62"/>
  <c r="AJ62"/>
  <c r="AK62"/>
  <c r="AL62"/>
  <c r="AM62"/>
  <c r="AN62"/>
  <c r="AO62"/>
  <c r="AP62"/>
  <c r="AQ62"/>
  <c r="AR62"/>
  <c r="AS62"/>
  <c r="AT62"/>
  <c r="C63"/>
  <c r="D63"/>
  <c r="E63"/>
  <c r="F63"/>
  <c r="G63"/>
  <c r="H63"/>
  <c r="I63"/>
  <c r="J63"/>
  <c r="K63"/>
  <c r="L63"/>
  <c r="M63"/>
  <c r="N63"/>
  <c r="O63"/>
  <c r="P63"/>
  <c r="Q63"/>
  <c r="R63"/>
  <c r="S63"/>
  <c r="T63"/>
  <c r="U63"/>
  <c r="V63"/>
  <c r="W63"/>
  <c r="X63"/>
  <c r="Y63"/>
  <c r="Z63"/>
  <c r="AA63"/>
  <c r="AB63"/>
  <c r="AC63"/>
  <c r="AD63"/>
  <c r="AE63"/>
  <c r="AF63"/>
  <c r="AG63"/>
  <c r="AH63"/>
  <c r="AI63"/>
  <c r="AJ63"/>
  <c r="AK63"/>
  <c r="AL63"/>
  <c r="AM63"/>
  <c r="AN63"/>
  <c r="AO63"/>
  <c r="AP63"/>
  <c r="AQ63"/>
  <c r="AR63"/>
  <c r="AS63"/>
  <c r="AT63"/>
  <c r="C64"/>
  <c r="D64"/>
  <c r="E64"/>
  <c r="F64"/>
  <c r="G64"/>
  <c r="H64"/>
  <c r="I64"/>
  <c r="J64"/>
  <c r="K64"/>
  <c r="L64"/>
  <c r="M64"/>
  <c r="N64"/>
  <c r="O64"/>
  <c r="P64"/>
  <c r="Q64"/>
  <c r="R64"/>
  <c r="S64"/>
  <c r="T64"/>
  <c r="U64"/>
  <c r="V64"/>
  <c r="W64"/>
  <c r="X64"/>
  <c r="Y64"/>
  <c r="Z64"/>
  <c r="AA64"/>
  <c r="AB64"/>
  <c r="AC64"/>
  <c r="AD64"/>
  <c r="AE64"/>
  <c r="AF64"/>
  <c r="AG64"/>
  <c r="AH64"/>
  <c r="AI64"/>
  <c r="AJ64"/>
  <c r="AK64"/>
  <c r="AL64"/>
  <c r="AM64"/>
  <c r="AN64"/>
  <c r="AO64"/>
  <c r="AP64"/>
  <c r="AQ64"/>
  <c r="AR64"/>
  <c r="AS64"/>
  <c r="AT64"/>
  <c r="C65"/>
  <c r="D65"/>
  <c r="E65"/>
  <c r="F65"/>
  <c r="G65"/>
  <c r="H65"/>
  <c r="I65"/>
  <c r="J65"/>
  <c r="K65"/>
  <c r="L65"/>
  <c r="M65"/>
  <c r="N65"/>
  <c r="O65"/>
  <c r="P65"/>
  <c r="Q65"/>
  <c r="R65"/>
  <c r="S65"/>
  <c r="T65"/>
  <c r="U65"/>
  <c r="V65"/>
  <c r="W65"/>
  <c r="X65"/>
  <c r="Y65"/>
  <c r="Z65"/>
  <c r="AA65"/>
  <c r="AB65"/>
  <c r="AC65"/>
  <c r="AD65"/>
  <c r="AE65"/>
  <c r="AF65"/>
  <c r="AG65"/>
  <c r="AH65"/>
  <c r="AI65"/>
  <c r="AJ65"/>
  <c r="AK65"/>
  <c r="AL65"/>
  <c r="AM65"/>
  <c r="AN65"/>
  <c r="AO65"/>
  <c r="AP65"/>
  <c r="AQ65"/>
  <c r="AR65"/>
  <c r="AS65"/>
  <c r="AT65"/>
  <c r="C66"/>
  <c r="D66"/>
  <c r="E66"/>
  <c r="F66"/>
  <c r="G66"/>
  <c r="H66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AP66"/>
  <c r="AQ66"/>
  <c r="AR66"/>
  <c r="AS66"/>
  <c r="AT66"/>
  <c r="C67"/>
  <c r="D67"/>
  <c r="E67"/>
  <c r="F67"/>
  <c r="G67"/>
  <c r="H67"/>
  <c r="I67"/>
  <c r="J67"/>
  <c r="K67"/>
  <c r="L67"/>
  <c r="M67"/>
  <c r="N67"/>
  <c r="O67"/>
  <c r="P67"/>
  <c r="Q67"/>
  <c r="R67"/>
  <c r="S67"/>
  <c r="T67"/>
  <c r="U67"/>
  <c r="V67"/>
  <c r="W67"/>
  <c r="X67"/>
  <c r="Y67"/>
  <c r="Z67"/>
  <c r="AA67"/>
  <c r="AB67"/>
  <c r="AC67"/>
  <c r="AD67"/>
  <c r="AE67"/>
  <c r="AF67"/>
  <c r="AG67"/>
  <c r="AH67"/>
  <c r="AI67"/>
  <c r="AJ67"/>
  <c r="AK67"/>
  <c r="AL67"/>
  <c r="AM67"/>
  <c r="AN67"/>
  <c r="AO67"/>
  <c r="AP67"/>
  <c r="AQ67"/>
  <c r="AR67"/>
  <c r="AS67"/>
  <c r="AT67"/>
  <c r="C68"/>
  <c r="D68"/>
  <c r="E68"/>
  <c r="F68"/>
  <c r="G68"/>
  <c r="H68"/>
  <c r="I68"/>
  <c r="J68"/>
  <c r="K68"/>
  <c r="L68"/>
  <c r="M68"/>
  <c r="N68"/>
  <c r="O68"/>
  <c r="P68"/>
  <c r="Q68"/>
  <c r="R68"/>
  <c r="S68"/>
  <c r="T68"/>
  <c r="U68"/>
  <c r="V68"/>
  <c r="W68"/>
  <c r="X68"/>
  <c r="Y68"/>
  <c r="Z68"/>
  <c r="AA68"/>
  <c r="AB68"/>
  <c r="AC68"/>
  <c r="AD68"/>
  <c r="AE68"/>
  <c r="AF68"/>
  <c r="AG68"/>
  <c r="AH68"/>
  <c r="AI68"/>
  <c r="AJ68"/>
  <c r="AK68"/>
  <c r="AL68"/>
  <c r="AM68"/>
  <c r="AN68"/>
  <c r="AO68"/>
  <c r="AP68"/>
  <c r="AQ68"/>
  <c r="AR68"/>
  <c r="AS68"/>
  <c r="AT68"/>
  <c r="B68"/>
  <c r="B67"/>
  <c r="B66"/>
  <c r="B65"/>
  <c r="B64"/>
  <c r="B63"/>
  <c r="B62"/>
  <c r="B61"/>
  <c r="B69" l="1"/>
  <c r="B57" l="1"/>
  <c r="B56"/>
  <c r="B55"/>
  <c r="B54"/>
  <c r="B53"/>
  <c r="B52"/>
  <c r="B51"/>
  <c r="B50"/>
  <c r="B58" s="1"/>
  <c r="A2" i="6" l="1"/>
  <c r="E14" i="5" l="1"/>
  <c r="D5" i="6" s="1"/>
  <c r="E15" i="5"/>
  <c r="D6" i="6" s="1"/>
  <c r="E16" i="5"/>
  <c r="E17"/>
  <c r="D8" i="6" s="1"/>
  <c r="E18" i="5"/>
  <c r="D9" i="6" s="1"/>
  <c r="E19" i="5"/>
  <c r="D10" i="6" s="1"/>
  <c r="E20" i="5"/>
  <c r="D11" i="6" s="1"/>
  <c r="C21" i="5"/>
  <c r="E9"/>
  <c r="F6"/>
  <c r="G6" s="1"/>
  <c r="C9" i="6" s="1"/>
  <c r="F9" i="5" l="1"/>
  <c r="G9"/>
  <c r="E8" i="6"/>
  <c r="B8"/>
  <c r="B9"/>
  <c r="B10"/>
  <c r="B7"/>
  <c r="C7"/>
  <c r="B6"/>
  <c r="B11"/>
  <c r="C8"/>
  <c r="F8"/>
  <c r="E4"/>
  <c r="C10"/>
  <c r="B3"/>
  <c r="C5"/>
  <c r="C11"/>
  <c r="E9"/>
  <c r="E5"/>
  <c r="B5"/>
  <c r="B4"/>
  <c r="C6"/>
  <c r="F5"/>
  <c r="E6"/>
  <c r="E10"/>
  <c r="F10"/>
  <c r="E21" i="5"/>
  <c r="F11" i="6"/>
  <c r="E11"/>
  <c r="F9"/>
  <c r="D7"/>
  <c r="D12" s="1"/>
  <c r="F6"/>
  <c r="G11" l="1"/>
  <c r="G10"/>
  <c r="G5"/>
  <c r="G8"/>
  <c r="G9"/>
  <c r="G6"/>
  <c r="C12"/>
  <c r="B12"/>
  <c r="E7"/>
  <c r="F7"/>
  <c r="F12" s="1"/>
  <c r="H8" l="1"/>
  <c r="H6"/>
  <c r="H9"/>
  <c r="H11"/>
  <c r="H10"/>
  <c r="H5"/>
  <c r="G7"/>
  <c r="G12" s="1"/>
  <c r="E12"/>
  <c r="H7" l="1"/>
  <c r="F16" i="5" s="1"/>
  <c r="F19"/>
  <c r="F14"/>
  <c r="F15"/>
  <c r="F20"/>
  <c r="F17"/>
  <c r="F18"/>
  <c r="H12" i="6" l="1"/>
  <c r="F21" i="5"/>
  <c r="F25" s="1"/>
  <c r="C15" i="6" s="1"/>
</calcChain>
</file>

<file path=xl/sharedStrings.xml><?xml version="1.0" encoding="utf-8"?>
<sst xmlns="http://schemas.openxmlformats.org/spreadsheetml/2006/main" count="5146" uniqueCount="64">
  <si>
    <t>PAN</t>
  </si>
  <si>
    <t>PRI</t>
  </si>
  <si>
    <t>PRD</t>
  </si>
  <si>
    <t>PT</t>
  </si>
  <si>
    <t>PVEM</t>
  </si>
  <si>
    <t>CONV</t>
  </si>
  <si>
    <t>PNA</t>
  </si>
  <si>
    <t>DIAS</t>
  </si>
  <si>
    <t>TOTAL</t>
  </si>
  <si>
    <t>ENTIDAD</t>
  </si>
  <si>
    <t>MINUTOS</t>
  </si>
  <si>
    <t>PROMOCIONALES DIARIOS</t>
  </si>
  <si>
    <t>PORCENTAJE MÍNIMO</t>
  </si>
  <si>
    <t>PARTIDOS</t>
  </si>
  <si>
    <t>PORCENTAJE DE VOTACIÓN</t>
  </si>
  <si>
    <t>PORCENTAJE CORRESPONDIENTE AL 70%</t>
  </si>
  <si>
    <t>Merma de promocionales para el Instituto:</t>
  </si>
  <si>
    <t>Partido o Coalición</t>
  </si>
  <si>
    <t>Promocionales que le corresponde a cada partido político
(A + C)</t>
  </si>
  <si>
    <t>Promocionales aplicando la clausula de maximización</t>
  </si>
  <si>
    <t>Fracciones de promocionales sobrantes del 30% igualitario</t>
  </si>
  <si>
    <t>Porcentaje correspondiente al 70%
(resultados de la última Elección de Diputados Locales)</t>
  </si>
  <si>
    <t>Fracciones de promocionales sobrantes del 70% proporcional</t>
  </si>
  <si>
    <t>Partido Acción Nacional</t>
  </si>
  <si>
    <t>Partido Revolucionario Institucional</t>
  </si>
  <si>
    <t>Partido de la Revolución Democrática</t>
  </si>
  <si>
    <t>Partido del Trabajo</t>
  </si>
  <si>
    <t>Partido Verde Ecologista de México</t>
  </si>
  <si>
    <t>Convergencia</t>
  </si>
  <si>
    <t>Partido Nueva Alianza</t>
  </si>
  <si>
    <t>AUT</t>
  </si>
  <si>
    <t>HORARIOS</t>
  </si>
  <si>
    <t>J</t>
  </si>
  <si>
    <t>V</t>
  </si>
  <si>
    <t>S</t>
  </si>
  <si>
    <t>D</t>
  </si>
  <si>
    <t>L</t>
  </si>
  <si>
    <t>PROMOCIONALES EN EL PERIODO</t>
  </si>
  <si>
    <t>ESTADO DE MÉXICO</t>
  </si>
  <si>
    <t>6:00 a 6:59</t>
  </si>
  <si>
    <t>7:00- 7:59</t>
  </si>
  <si>
    <t>8:00- 8:59</t>
  </si>
  <si>
    <t>9:00 a 9:59</t>
  </si>
  <si>
    <t>10:00 a 10:59</t>
  </si>
  <si>
    <t>11:00 a 11:59</t>
  </si>
  <si>
    <t>12:00 a 12:59</t>
  </si>
  <si>
    <t>13:00 a 13:59</t>
  </si>
  <si>
    <t>14:00 a 14:59</t>
  </si>
  <si>
    <t>15:00 a 15:59</t>
  </si>
  <si>
    <t>16:00 a 16:59</t>
  </si>
  <si>
    <t>17:00 a 17:59</t>
  </si>
  <si>
    <t>18:00 a 18:59</t>
  </si>
  <si>
    <t>19:00 a 19:59</t>
  </si>
  <si>
    <t>20:00 a 20:59</t>
  </si>
  <si>
    <t>21:00 a 21:59</t>
  </si>
  <si>
    <t>22:00 a 22:59</t>
  </si>
  <si>
    <t>23:00 a 23:59</t>
  </si>
  <si>
    <t>MAYO</t>
  </si>
  <si>
    <t>JUNIO</t>
  </si>
  <si>
    <t>CAMPAÑA</t>
  </si>
  <si>
    <t>PROMOCIONALES DE CAMPAÑA</t>
  </si>
  <si>
    <t>PROPUESTA DE PAUTA DE CAMPAÑA PARA EL PROCESO ELECTORAL LOCAL EN EL ESTADO DE MÉXICO, 2011</t>
  </si>
  <si>
    <t>Ma</t>
  </si>
  <si>
    <t>Mi</t>
  </si>
</sst>
</file>

<file path=xl/styles.xml><?xml version="1.0" encoding="utf-8"?>
<styleSheet xmlns="http://schemas.openxmlformats.org/spreadsheetml/2006/main">
  <numFmts count="3">
    <numFmt numFmtId="164" formatCode="0.00000000000000"/>
    <numFmt numFmtId="165" formatCode="0.0000"/>
    <numFmt numFmtId="166" formatCode="0.0000000000000000"/>
  </numFmts>
  <fonts count="22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indexed="9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10"/>
      <color indexed="13"/>
      <name val="Arial"/>
      <family val="2"/>
    </font>
    <font>
      <sz val="10"/>
      <color indexed="9"/>
      <name val="Arial"/>
      <family val="2"/>
    </font>
    <font>
      <sz val="11"/>
      <name val="Calibri"/>
      <family val="2"/>
    </font>
    <font>
      <sz val="10"/>
      <color indexed="10"/>
      <name val="Arial"/>
      <family val="2"/>
    </font>
    <font>
      <sz val="10"/>
      <color indexed="13"/>
      <name val="Arial"/>
      <family val="2"/>
    </font>
    <font>
      <sz val="10"/>
      <color theme="0"/>
      <name val="Arial"/>
      <family val="2"/>
    </font>
    <font>
      <b/>
      <sz val="11"/>
      <name val="Calibri"/>
      <family val="2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4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16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8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center"/>
    </xf>
    <xf numFmtId="0" fontId="3" fillId="0" borderId="0" xfId="0" applyFont="1"/>
    <xf numFmtId="0" fontId="1" fillId="3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justify" vertical="center" wrapText="1"/>
    </xf>
    <xf numFmtId="2" fontId="1" fillId="7" borderId="1" xfId="0" applyNumberFormat="1" applyFont="1" applyFill="1" applyBorder="1" applyAlignment="1">
      <alignment horizontal="center" vertical="center" wrapText="1"/>
    </xf>
    <xf numFmtId="165" fontId="1" fillId="7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0" fontId="8" fillId="0" borderId="1" xfId="0" applyFont="1" applyBorder="1"/>
    <xf numFmtId="0" fontId="8" fillId="7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0" xfId="0" applyBorder="1"/>
    <xf numFmtId="3" fontId="1" fillId="7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4" fillId="0" borderId="0" xfId="1" applyNumberFormat="1" applyFont="1" applyFill="1" applyBorder="1" applyAlignment="1" applyProtection="1">
      <alignment horizontal="center"/>
      <protection locked="0"/>
    </xf>
    <xf numFmtId="3" fontId="8" fillId="8" borderId="2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9" borderId="1" xfId="2" applyNumberFormat="1" applyFont="1" applyFill="1" applyBorder="1" applyAlignment="1" applyProtection="1">
      <alignment horizontal="center" vertical="center"/>
    </xf>
    <xf numFmtId="0" fontId="7" fillId="2" borderId="1" xfId="2" applyNumberFormat="1" applyFont="1" applyFill="1" applyBorder="1" applyAlignment="1" applyProtection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4" fillId="10" borderId="1" xfId="2" applyNumberFormat="1" applyFont="1" applyFill="1" applyBorder="1" applyAlignment="1" applyProtection="1">
      <alignment horizontal="center" vertical="center"/>
    </xf>
    <xf numFmtId="0" fontId="4" fillId="4" borderId="1" xfId="2" applyNumberFormat="1" applyFont="1" applyFill="1" applyBorder="1" applyAlignment="1" applyProtection="1">
      <alignment horizontal="center" vertical="center"/>
    </xf>
    <xf numFmtId="0" fontId="4" fillId="6" borderId="1" xfId="2" applyNumberFormat="1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3" fillId="5" borderId="1" xfId="2" applyNumberFormat="1" applyFont="1" applyFill="1" applyBorder="1" applyAlignment="1" applyProtection="1">
      <alignment horizontal="center" vertical="center"/>
    </xf>
    <xf numFmtId="0" fontId="10" fillId="0" borderId="0" xfId="0" applyFont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16" fillId="1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2" fillId="11" borderId="13" xfId="0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4" fillId="9" borderId="13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2" fillId="6" borderId="13" xfId="0" applyFont="1" applyFill="1" applyBorder="1" applyAlignment="1">
      <alignment horizontal="center"/>
    </xf>
    <xf numFmtId="0" fontId="18" fillId="13" borderId="1" xfId="0" applyFont="1" applyFill="1" applyBorder="1" applyAlignment="1">
      <alignment horizontal="center"/>
    </xf>
    <xf numFmtId="0" fontId="14" fillId="9" borderId="15" xfId="0" applyFont="1" applyFill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17" fillId="5" borderId="15" xfId="0" applyFont="1" applyFill="1" applyBorder="1" applyAlignment="1">
      <alignment horizontal="center"/>
    </xf>
    <xf numFmtId="0" fontId="16" fillId="12" borderId="11" xfId="0" applyFont="1" applyFill="1" applyBorder="1" applyAlignment="1">
      <alignment horizontal="center"/>
    </xf>
    <xf numFmtId="0" fontId="14" fillId="9" borderId="11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6" borderId="11" xfId="0" applyFont="1" applyFill="1" applyBorder="1" applyAlignment="1">
      <alignment horizontal="center"/>
    </xf>
    <xf numFmtId="0" fontId="17" fillId="5" borderId="11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14" fillId="2" borderId="15" xfId="0" applyFont="1" applyFill="1" applyBorder="1" applyAlignment="1">
      <alignment horizontal="center"/>
    </xf>
    <xf numFmtId="0" fontId="15" fillId="0" borderId="0" xfId="0" applyFont="1" applyFill="1"/>
    <xf numFmtId="0" fontId="6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11" borderId="15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7" fillId="5" borderId="10" xfId="0" applyFont="1" applyFill="1" applyBorder="1" applyAlignment="1">
      <alignment horizontal="center"/>
    </xf>
    <xf numFmtId="0" fontId="2" fillId="11" borderId="12" xfId="0" applyFont="1" applyFill="1" applyBorder="1" applyAlignment="1">
      <alignment horizontal="center"/>
    </xf>
    <xf numFmtId="0" fontId="16" fillId="12" borderId="12" xfId="0" applyFont="1" applyFill="1" applyBorder="1" applyAlignment="1">
      <alignment horizontal="center"/>
    </xf>
    <xf numFmtId="0" fontId="14" fillId="9" borderId="12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6" borderId="12" xfId="0" applyFont="1" applyFill="1" applyBorder="1" applyAlignment="1">
      <alignment horizontal="center"/>
    </xf>
    <xf numFmtId="0" fontId="17" fillId="5" borderId="12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16" fillId="12" borderId="9" xfId="0" applyFont="1" applyFill="1" applyBorder="1" applyAlignment="1">
      <alignment horizontal="center"/>
    </xf>
    <xf numFmtId="0" fontId="17" fillId="5" borderId="16" xfId="0" applyFont="1" applyFill="1" applyBorder="1" applyAlignment="1">
      <alignment horizontal="center"/>
    </xf>
    <xf numFmtId="0" fontId="20" fillId="0" borderId="0" xfId="0" applyFont="1"/>
    <xf numFmtId="0" fontId="19" fillId="0" borderId="0" xfId="0" applyFont="1"/>
    <xf numFmtId="0" fontId="2" fillId="4" borderId="9" xfId="0" applyFont="1" applyFill="1" applyBorder="1" applyAlignment="1">
      <alignment horizontal="center"/>
    </xf>
    <xf numFmtId="0" fontId="14" fillId="9" borderId="16" xfId="0" applyFont="1" applyFill="1" applyBorder="1" applyAlignment="1">
      <alignment horizontal="center"/>
    </xf>
    <xf numFmtId="0" fontId="2" fillId="11" borderId="16" xfId="0" applyFont="1" applyFill="1" applyBorder="1" applyAlignment="1">
      <alignment horizontal="center"/>
    </xf>
    <xf numFmtId="0" fontId="2" fillId="6" borderId="14" xfId="0" applyFont="1" applyFill="1" applyBorder="1" applyAlignment="1">
      <alignment horizontal="center"/>
    </xf>
    <xf numFmtId="0" fontId="14" fillId="9" borderId="10" xfId="0" applyFont="1" applyFill="1" applyBorder="1" applyAlignment="1">
      <alignment horizontal="center"/>
    </xf>
    <xf numFmtId="0" fontId="2" fillId="11" borderId="10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center"/>
    </xf>
    <xf numFmtId="0" fontId="4" fillId="7" borderId="14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3" fontId="0" fillId="0" borderId="0" xfId="0" applyNumberFormat="1"/>
    <xf numFmtId="0" fontId="10" fillId="0" borderId="0" xfId="0" applyFont="1" applyAlignment="1">
      <alignment vertical="center" wrapText="1"/>
    </xf>
    <xf numFmtId="0" fontId="4" fillId="7" borderId="5" xfId="0" applyFont="1" applyFill="1" applyBorder="1" applyAlignment="1">
      <alignment horizontal="center"/>
    </xf>
    <xf numFmtId="0" fontId="4" fillId="7" borderId="21" xfId="0" applyFont="1" applyFill="1" applyBorder="1" applyAlignment="1">
      <alignment horizontal="center"/>
    </xf>
    <xf numFmtId="0" fontId="14" fillId="2" borderId="20" xfId="0" applyFont="1" applyFill="1" applyBorder="1" applyAlignment="1">
      <alignment horizontal="center"/>
    </xf>
    <xf numFmtId="0" fontId="2" fillId="11" borderId="5" xfId="0" applyFont="1" applyFill="1" applyBorder="1" applyAlignment="1">
      <alignment horizontal="center"/>
    </xf>
    <xf numFmtId="0" fontId="16" fillId="12" borderId="5" xfId="0" applyFont="1" applyFill="1" applyBorder="1" applyAlignment="1">
      <alignment horizontal="center"/>
    </xf>
    <xf numFmtId="0" fontId="14" fillId="9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/>
    </xf>
    <xf numFmtId="0" fontId="2" fillId="4" borderId="21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center"/>
    </xf>
    <xf numFmtId="0" fontId="2" fillId="6" borderId="21" xfId="0" applyFont="1" applyFill="1" applyBorder="1" applyAlignment="1">
      <alignment horizontal="center"/>
    </xf>
    <xf numFmtId="0" fontId="16" fillId="12" borderId="20" xfId="0" applyFont="1" applyFill="1" applyBorder="1" applyAlignment="1">
      <alignment horizontal="center"/>
    </xf>
    <xf numFmtId="0" fontId="14" fillId="2" borderId="21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8" fillId="7" borderId="3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8" fillId="8" borderId="6" xfId="0" applyFont="1" applyFill="1" applyBorder="1" applyAlignment="1">
      <alignment horizontal="center" vertical="center"/>
    </xf>
    <xf numFmtId="0" fontId="8" fillId="8" borderId="7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wrapText="1"/>
    </xf>
    <xf numFmtId="0" fontId="8" fillId="7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9" fontId="1" fillId="3" borderId="8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4" fillId="7" borderId="14" xfId="0" applyFont="1" applyFill="1" applyBorder="1" applyAlignment="1">
      <alignment horizontal="center" vertical="center"/>
    </xf>
    <xf numFmtId="0" fontId="4" fillId="7" borderId="20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</cellXfs>
  <cellStyles count="8">
    <cellStyle name="Normal" xfId="0" builtinId="0"/>
    <cellStyle name="Normal 10" xfId="4"/>
    <cellStyle name="Normal 10 3" xfId="5"/>
    <cellStyle name="Normal 2" xfId="1"/>
    <cellStyle name="Normal 2 2 2" xfId="6"/>
    <cellStyle name="Normal 3" xfId="2"/>
    <cellStyle name="Normal 4" xfId="7"/>
    <cellStyle name="Porcentu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25"/>
  <sheetViews>
    <sheetView view="pageBreakPreview" zoomScaleNormal="90" zoomScaleSheetLayoutView="100" workbookViewId="0">
      <selection activeCell="G13" sqref="G13"/>
    </sheetView>
  </sheetViews>
  <sheetFormatPr baseColWidth="10" defaultRowHeight="15"/>
  <cols>
    <col min="1" max="1" width="3.140625" style="1" customWidth="1"/>
    <col min="2" max="2" width="11" bestFit="1" customWidth="1"/>
    <col min="3" max="3" width="15.5703125" customWidth="1"/>
    <col min="4" max="4" width="6.42578125" customWidth="1"/>
    <col min="5" max="5" width="20.7109375" customWidth="1"/>
    <col min="6" max="6" width="18.140625" customWidth="1"/>
    <col min="7" max="7" width="18.85546875" customWidth="1"/>
    <col min="8" max="8" width="11.42578125" customWidth="1"/>
  </cols>
  <sheetData>
    <row r="2" spans="2:7" customFormat="1">
      <c r="B2" s="3" t="s">
        <v>9</v>
      </c>
      <c r="C2" s="135" t="s">
        <v>38</v>
      </c>
      <c r="D2" s="136"/>
      <c r="E2" s="137"/>
      <c r="F2" s="137"/>
      <c r="G2" s="137"/>
    </row>
    <row r="4" spans="2:7" customFormat="1" ht="14.45" customHeight="1">
      <c r="B4" s="138"/>
      <c r="C4" s="139"/>
      <c r="D4" s="140" t="s">
        <v>59</v>
      </c>
      <c r="E4" s="140"/>
      <c r="F4" s="140"/>
      <c r="G4" s="140"/>
    </row>
    <row r="5" spans="2:7" customFormat="1" ht="30">
      <c r="B5" s="138"/>
      <c r="C5" s="139"/>
      <c r="D5" s="19" t="s">
        <v>7</v>
      </c>
      <c r="E5" s="19" t="s">
        <v>10</v>
      </c>
      <c r="F5" s="19" t="s">
        <v>11</v>
      </c>
      <c r="G5" s="43" t="s">
        <v>37</v>
      </c>
    </row>
    <row r="6" spans="2:7" customFormat="1">
      <c r="B6" s="139"/>
      <c r="C6" s="139"/>
      <c r="D6" s="42">
        <v>45</v>
      </c>
      <c r="E6" s="42">
        <v>18</v>
      </c>
      <c r="F6" s="21">
        <f>E6*2</f>
        <v>36</v>
      </c>
      <c r="G6" s="23">
        <f>D6*F6</f>
        <v>1620</v>
      </c>
    </row>
    <row r="7" spans="2:7" customFormat="1">
      <c r="B7" s="142"/>
      <c r="C7" s="142"/>
      <c r="D7" s="5"/>
      <c r="E7" s="6"/>
      <c r="F7" s="5"/>
      <c r="G7" s="5"/>
    </row>
    <row r="8" spans="2:7" customFormat="1">
      <c r="B8" s="142"/>
      <c r="C8" s="142"/>
      <c r="D8" s="5"/>
      <c r="E8" s="5"/>
      <c r="F8" s="5"/>
      <c r="G8" s="5"/>
    </row>
    <row r="9" spans="2:7" customFormat="1">
      <c r="B9" s="126" t="s">
        <v>8</v>
      </c>
      <c r="C9" s="141"/>
      <c r="D9" s="127"/>
      <c r="E9" s="2">
        <f>SUM(E6:E8)</f>
        <v>18</v>
      </c>
      <c r="F9" s="2">
        <f>SUM(F6:F8)</f>
        <v>36</v>
      </c>
      <c r="G9" s="23">
        <f>SUM(G6:G8)</f>
        <v>1620</v>
      </c>
    </row>
    <row r="11" spans="2:7" customFormat="1">
      <c r="B11" s="133" t="s">
        <v>12</v>
      </c>
      <c r="C11" s="134"/>
      <c r="D11" s="80">
        <v>1.5</v>
      </c>
    </row>
    <row r="13" spans="2:7" customFormat="1" ht="50.25" customHeight="1">
      <c r="B13" s="7" t="s">
        <v>13</v>
      </c>
      <c r="C13" s="126" t="s">
        <v>14</v>
      </c>
      <c r="D13" s="127"/>
      <c r="E13" s="4" t="s">
        <v>15</v>
      </c>
      <c r="F13" s="43" t="s">
        <v>60</v>
      </c>
    </row>
    <row r="14" spans="2:7" customFormat="1">
      <c r="B14" s="18" t="s">
        <v>0</v>
      </c>
      <c r="C14" s="124">
        <v>23.888451</v>
      </c>
      <c r="D14" s="125"/>
      <c r="E14" s="22">
        <f>IF(C14&gt;=D11,(C14*100)/SUMIF(C14:D20,CONCATENATE("&gt;=",D11)),0)</f>
        <v>23.888450999999996</v>
      </c>
      <c r="F14" s="20">
        <f>'CONTEOS 30-70'!H5</f>
        <v>340</v>
      </c>
      <c r="G14" s="25"/>
    </row>
    <row r="15" spans="2:7" customFormat="1">
      <c r="B15" s="18" t="s">
        <v>1</v>
      </c>
      <c r="C15" s="124">
        <v>28.871853000000002</v>
      </c>
      <c r="D15" s="125"/>
      <c r="E15" s="22">
        <f>IF(C15&gt;=D11,(C15*100)/SUMIF(C14:D20,CONCATENATE("&gt;=",D11)),0)</f>
        <v>28.871852999999998</v>
      </c>
      <c r="F15" s="20">
        <f>'CONTEOS 30-70'!H6</f>
        <v>397</v>
      </c>
      <c r="G15" s="25"/>
    </row>
    <row r="16" spans="2:7" customFormat="1">
      <c r="B16" s="18" t="s">
        <v>2</v>
      </c>
      <c r="C16" s="124">
        <v>17.049306000000001</v>
      </c>
      <c r="D16" s="125"/>
      <c r="E16" s="22">
        <f>IF(C16&gt;=D11,(C16*100)/SUMIF(C14:D20,CONCATENATE("&gt;=",D11)),0)</f>
        <v>17.049305999999998</v>
      </c>
      <c r="F16" s="20">
        <f>'CONTEOS 30-70'!H7</f>
        <v>263</v>
      </c>
      <c r="G16" s="25"/>
    </row>
    <row r="17" spans="1:7">
      <c r="A17"/>
      <c r="B17" s="18" t="s">
        <v>3</v>
      </c>
      <c r="C17" s="124">
        <v>6.4235350000000002</v>
      </c>
      <c r="D17" s="125"/>
      <c r="E17" s="22">
        <f>IF(C17&gt;=D11,(C17*100)/SUMIF(C14:D20,CONCATENATE("&gt;=",D11)),0)</f>
        <v>6.4235349999999993</v>
      </c>
      <c r="F17" s="20">
        <f>'CONTEOS 30-70'!H8</f>
        <v>142</v>
      </c>
      <c r="G17" s="25"/>
    </row>
    <row r="18" spans="1:7">
      <c r="A18"/>
      <c r="B18" s="18" t="s">
        <v>4</v>
      </c>
      <c r="C18" s="124">
        <v>5.6131779999999996</v>
      </c>
      <c r="D18" s="125"/>
      <c r="E18" s="22">
        <f>IF(C18&gt;=D11,(C18*100)/SUMIF(C14:D20,CONCATENATE("&gt;=",D11)),0)</f>
        <v>5.6131779999999987</v>
      </c>
      <c r="F18" s="20">
        <f>'CONTEOS 30-70'!H9</f>
        <v>133</v>
      </c>
      <c r="G18" s="25"/>
    </row>
    <row r="19" spans="1:7">
      <c r="A19"/>
      <c r="B19" s="18" t="s">
        <v>5</v>
      </c>
      <c r="C19" s="124">
        <v>6.4170379999999998</v>
      </c>
      <c r="D19" s="125"/>
      <c r="E19" s="22">
        <f>IF(C19&gt;=D11,(C19*100)/SUMIF(C14:D20,CONCATENATE("&gt;=",D11)),0)</f>
        <v>6.4170379999999989</v>
      </c>
      <c r="F19" s="20">
        <f>'CONTEOS 30-70'!H10</f>
        <v>142</v>
      </c>
      <c r="G19" s="25"/>
    </row>
    <row r="20" spans="1:7">
      <c r="A20"/>
      <c r="B20" s="18" t="s">
        <v>6</v>
      </c>
      <c r="C20" s="124">
        <v>11.736639</v>
      </c>
      <c r="D20" s="125"/>
      <c r="E20" s="22">
        <f>IF(C20&gt;=D11,(C20*100)/SUMIF(C14:D20,CONCATENATE("&gt;=",D11)),0)</f>
        <v>11.736638999999998</v>
      </c>
      <c r="F20" s="20">
        <f>'CONTEOS 30-70'!H11</f>
        <v>203</v>
      </c>
      <c r="G20" s="25"/>
    </row>
    <row r="21" spans="1:7">
      <c r="A21"/>
      <c r="B21" s="3" t="s">
        <v>8</v>
      </c>
      <c r="C21" s="128">
        <f>SUM(C14:D20)</f>
        <v>100.00000000000001</v>
      </c>
      <c r="D21" s="129"/>
      <c r="E21" s="22">
        <f>SUM(E14:E20)</f>
        <v>100</v>
      </c>
      <c r="F21" s="24">
        <f>SUM(F14:F20)</f>
        <v>1620</v>
      </c>
    </row>
    <row r="22" spans="1:7">
      <c r="A22"/>
      <c r="G22" s="9"/>
    </row>
    <row r="23" spans="1:7" ht="15" customHeight="1">
      <c r="A23"/>
      <c r="B23" s="130"/>
      <c r="C23" s="130"/>
      <c r="D23" s="130"/>
      <c r="E23" s="130"/>
      <c r="G23" s="27"/>
    </row>
    <row r="24" spans="1:7" ht="15.75" thickBot="1">
      <c r="A24"/>
      <c r="G24" s="9"/>
    </row>
    <row r="25" spans="1:7" ht="15.75" thickBot="1">
      <c r="A25"/>
      <c r="B25" s="131" t="s">
        <v>16</v>
      </c>
      <c r="C25" s="132"/>
      <c r="D25" s="132"/>
      <c r="E25" s="132"/>
      <c r="F25" s="30">
        <f>G9-F21</f>
        <v>0</v>
      </c>
    </row>
  </sheetData>
  <dataConsolidate/>
  <mergeCells count="20">
    <mergeCell ref="B11:C11"/>
    <mergeCell ref="C2:D2"/>
    <mergeCell ref="E2:G2"/>
    <mergeCell ref="B4:C5"/>
    <mergeCell ref="D4:G4"/>
    <mergeCell ref="B6:C6"/>
    <mergeCell ref="B9:D9"/>
    <mergeCell ref="B7:C7"/>
    <mergeCell ref="B8:C8"/>
    <mergeCell ref="B25:E25"/>
    <mergeCell ref="C16:D16"/>
    <mergeCell ref="C17:D17"/>
    <mergeCell ref="C18:D18"/>
    <mergeCell ref="C19:D19"/>
    <mergeCell ref="C20:D20"/>
    <mergeCell ref="C14:D14"/>
    <mergeCell ref="C13:D13"/>
    <mergeCell ref="C15:D15"/>
    <mergeCell ref="C21:D21"/>
    <mergeCell ref="B23:E23"/>
  </mergeCells>
  <printOptions horizontalCentered="1"/>
  <pageMargins left="0.70866141732283472" right="0.70866141732283472" top="0.74803149606299213" bottom="0.74803149606299213" header="0.31496062992125984" footer="0.31496062992125984"/>
  <pageSetup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5"/>
  <sheetViews>
    <sheetView view="pageBreakPreview" zoomScale="81" zoomScaleNormal="80" zoomScaleSheetLayoutView="81" workbookViewId="0">
      <selection activeCell="D8" sqref="D8"/>
    </sheetView>
  </sheetViews>
  <sheetFormatPr baseColWidth="10" defaultRowHeight="12.75"/>
  <cols>
    <col min="1" max="1" width="26" style="10" customWidth="1"/>
    <col min="2" max="4" width="20" style="10" customWidth="1"/>
    <col min="5" max="5" width="30.85546875" style="10" bestFit="1" customWidth="1"/>
    <col min="6" max="6" width="26.7109375" style="10" bestFit="1" customWidth="1"/>
    <col min="7" max="7" width="15.85546875" style="10" customWidth="1"/>
    <col min="8" max="8" width="16.42578125" style="10" customWidth="1"/>
    <col min="9" max="16384" width="11.42578125" style="10"/>
  </cols>
  <sheetData>
    <row r="2" spans="1:8" ht="43.15" customHeight="1">
      <c r="A2" s="143" t="str">
        <f>CONCATENATE("
CALCULO DE DISTRIBUCIÓN DE LOS MENSAJES DE CAMPAÑA PARA EL PROCESO ELECTORAL EN ",'PREMISAS EDOMEX'!C2)</f>
        <v xml:space="preserve">
CALCULO DE DISTRIBUCIÓN DE LOS MENSAJES DE CAMPAÑA PARA EL PROCESO ELECTORAL EN ESTADO DE MÉXICO</v>
      </c>
      <c r="B2" s="143"/>
      <c r="C2" s="143"/>
      <c r="D2" s="143"/>
      <c r="E2" s="143"/>
      <c r="F2" s="143"/>
      <c r="G2" s="143"/>
      <c r="H2" s="143"/>
    </row>
    <row r="3" spans="1:8" ht="32.450000000000003" customHeight="1">
      <c r="A3" s="144" t="s">
        <v>17</v>
      </c>
      <c r="B3" s="146" t="str">
        <f>CONCATENATE("DURACIÓN: ",'PREMISAS EDOMEX'!D6," DÍAS
TOTAL DE PROMOCIONALES DE 30 SEGUNDOS EN CADA ESTACIÓN DE RADIO O CANAL DE TELEVISIÓN:  ", ('PREMISAS EDOMEX'!G6), " Promocionales")</f>
        <v>DURACIÓN: 45 DÍAS
TOTAL DE PROMOCIONALES DE 30 SEGUNDOS EN CADA ESTACIÓN DE RADIO O CANAL DE TELEVISIÓN:  1620 Promocionales</v>
      </c>
      <c r="C3" s="146"/>
      <c r="D3" s="146"/>
      <c r="E3" s="146"/>
      <c r="F3" s="146"/>
      <c r="G3" s="144" t="s">
        <v>18</v>
      </c>
      <c r="H3" s="144" t="s">
        <v>19</v>
      </c>
    </row>
    <row r="4" spans="1:8" ht="89.25">
      <c r="A4" s="145"/>
      <c r="B4" s="11" t="str">
        <f>CONCATENATE(('PREMISAS EDOMEX'!G6)*0.3," promocionales (30%)
 Se distribuyen de manera igualitaria entre el número de partidos contendientes
(A)")</f>
        <v>486 promocionales (30%)
 Se distribuyen de manera igualitaria entre el número de partidos contendientes
(A)</v>
      </c>
      <c r="C4" s="11" t="s">
        <v>20</v>
      </c>
      <c r="D4" s="11" t="s">
        <v>21</v>
      </c>
      <c r="E4" s="11" t="str">
        <f>CONCATENATE(('PREMISAS EDOMEX'!G6)*0.7," promocionales 
(70% Distribución Proporcional)
% Fuerza Electoral de los partidos con Representación en el Congreso 
(C) ")</f>
        <v xml:space="preserve">1134 promocionales 
(70% Distribución Proporcional)
% Fuerza Electoral de los partidos con Representación en el Congreso 
(C) </v>
      </c>
      <c r="F4" s="11" t="s">
        <v>22</v>
      </c>
      <c r="G4" s="145"/>
      <c r="H4" s="145"/>
    </row>
    <row r="5" spans="1:8" ht="28.15" customHeight="1">
      <c r="A5" s="8" t="s">
        <v>23</v>
      </c>
      <c r="B5" s="77">
        <f>TRUNC(TRUNC(('PREMISAS EDOMEX'!G6)*0.3)/COUNTA(A5:A11))</f>
        <v>69</v>
      </c>
      <c r="C5" s="12">
        <f>TRUNC(('PREMISAS EDOMEX'!G6)*0.3)/COUNTA(A5:A11) - TRUNC(TRUNC(('PREMISAS EDOMEX'!G6)*0.3)/COUNTA(A5:A11))</f>
        <v>0.4285714285714306</v>
      </c>
      <c r="D5" s="12">
        <f>'PREMISAS EDOMEX'!E14</f>
        <v>23.888450999999996</v>
      </c>
      <c r="E5" s="77">
        <f>TRUNC((D5*TRUNC(('PREMISAS EDOMEX'!G6)*0.7))/100,0)</f>
        <v>270</v>
      </c>
      <c r="F5" s="13">
        <f>(((D5*TRUNC(('PREMISAS EDOMEX'!G6)*0.7))/100) - TRUNC((D5*TRUNC(('PREMISAS EDOMEX'!G6)*0.7))/100))</f>
        <v>0.89503433999993831</v>
      </c>
      <c r="G5" s="77">
        <f t="shared" ref="G5:G11" si="0">SUM(B5,E5)</f>
        <v>339</v>
      </c>
      <c r="H5" s="77">
        <f>IF((ROUND(C$12,0)+ROUND(F$12,0)+('PREMISAS EDOMEX'!G6-(TRUNC('PREMISAS EDOMEX'!G6*0.3)+TRUNC('PREMISAS EDOMEX'!G$6*0.7))))&gt;=COUNTA(A$5:A$11),G5+1,G5)</f>
        <v>340</v>
      </c>
    </row>
    <row r="6" spans="1:8" ht="28.15" customHeight="1">
      <c r="A6" s="8" t="s">
        <v>24</v>
      </c>
      <c r="B6" s="77">
        <f>TRUNC(TRUNC(('PREMISAS EDOMEX'!G6)*0.3)/COUNTA(A5:A11))</f>
        <v>69</v>
      </c>
      <c r="C6" s="12">
        <f>TRUNC(('PREMISAS EDOMEX'!G6)*0.3)/COUNTA(A5:A11) - TRUNC(TRUNC(('PREMISAS EDOMEX'!G6)*0.3)/COUNTA(A5:A11))</f>
        <v>0.4285714285714306</v>
      </c>
      <c r="D6" s="12">
        <f>'PREMISAS EDOMEX'!E15</f>
        <v>28.871852999999998</v>
      </c>
      <c r="E6" s="77">
        <f>TRUNC((D6*TRUNC(('PREMISAS EDOMEX'!G6)*0.7))/100,0)</f>
        <v>327</v>
      </c>
      <c r="F6" s="13">
        <f>(((D6*TRUNC(('PREMISAS EDOMEX'!G6)*0.7))/100) - TRUNC((D6*TRUNC(('PREMISAS EDOMEX'!G6)*0.7))/100))</f>
        <v>0.40681301999995867</v>
      </c>
      <c r="G6" s="77">
        <f t="shared" si="0"/>
        <v>396</v>
      </c>
      <c r="H6" s="77">
        <f>IF((ROUND(C$12,0)+ROUND(F$12,0)+('PREMISAS EDOMEX'!G$6-(TRUNC('PREMISAS EDOMEX'!G$6*0.3)+TRUNC('PREMISAS EDOMEX'!G$6*0.7))))&gt;=COUNTA(A$5:A$11),G6+1,G6)</f>
        <v>397</v>
      </c>
    </row>
    <row r="7" spans="1:8" ht="28.15" customHeight="1">
      <c r="A7" s="8" t="s">
        <v>25</v>
      </c>
      <c r="B7" s="77">
        <f>TRUNC(TRUNC(('PREMISAS EDOMEX'!G6)*0.3)/COUNTA(A5:A11))</f>
        <v>69</v>
      </c>
      <c r="C7" s="12">
        <f>TRUNC(('PREMISAS EDOMEX'!G6)*0.3)/COUNTA(A5:A11) - TRUNC(TRUNC(('PREMISAS EDOMEX'!G6)*0.3)/COUNTA(A5:A11))</f>
        <v>0.4285714285714306</v>
      </c>
      <c r="D7" s="12">
        <f>'PREMISAS EDOMEX'!E16</f>
        <v>17.049305999999998</v>
      </c>
      <c r="E7" s="77">
        <f>TRUNC((D7*TRUNC(('PREMISAS EDOMEX'!G6)*0.7))/100,0)</f>
        <v>193</v>
      </c>
      <c r="F7" s="13">
        <f>(((D7*TRUNC(('PREMISAS EDOMEX'!G6)*0.7))/100) - TRUNC((D7*TRUNC(('PREMISAS EDOMEX'!G6)*0.7))/100))</f>
        <v>0.33913003999998637</v>
      </c>
      <c r="G7" s="77">
        <f t="shared" si="0"/>
        <v>262</v>
      </c>
      <c r="H7" s="77">
        <f>IF((ROUND(C$12,0)+ROUND(F$12,0)+('PREMISAS EDOMEX'!G$6-(TRUNC('PREMISAS EDOMEX'!G$6*0.3)+TRUNC('PREMISAS EDOMEX'!G$6*0.7))))&gt;=COUNTA(A$5:A$11),G7+1,G7)</f>
        <v>263</v>
      </c>
    </row>
    <row r="8" spans="1:8" ht="28.15" customHeight="1">
      <c r="A8" s="8" t="s">
        <v>27</v>
      </c>
      <c r="B8" s="77">
        <f>TRUNC(TRUNC(('PREMISAS EDOMEX'!G6)*0.3)/COUNTA(A5:A11))</f>
        <v>69</v>
      </c>
      <c r="C8" s="12">
        <f>TRUNC(('PREMISAS EDOMEX'!G6)*0.3)/COUNTA(A5:A11) - TRUNC(TRUNC(('PREMISAS EDOMEX'!G6)*0.3)/COUNTA(A5:A11))</f>
        <v>0.4285714285714306</v>
      </c>
      <c r="D8" s="12">
        <f>'PREMISAS EDOMEX'!E17</f>
        <v>6.4235349999999993</v>
      </c>
      <c r="E8" s="77">
        <f>TRUNC((D8*TRUNC(('PREMISAS EDOMEX'!G6)*0.7))/100,0)</f>
        <v>72</v>
      </c>
      <c r="F8" s="13">
        <f>(((D8*TRUNC(('PREMISAS EDOMEX'!G6)*0.7))/100) - TRUNC((D8*TRUNC(('PREMISAS EDOMEX'!G6)*0.7))/100))</f>
        <v>0.84288689999999633</v>
      </c>
      <c r="G8" s="77">
        <f t="shared" si="0"/>
        <v>141</v>
      </c>
      <c r="H8" s="77">
        <f>IF((ROUND(C$12,0)+ROUND(F$12,0)+('PREMISAS EDOMEX'!G$6-(TRUNC('PREMISAS EDOMEX'!G$6*0.3)+TRUNC('PREMISAS EDOMEX'!G$6*0.7))))&gt;=COUNTA(A$5:A$11),G8+1,G8)</f>
        <v>142</v>
      </c>
    </row>
    <row r="9" spans="1:8" ht="28.15" customHeight="1">
      <c r="A9" s="8" t="s">
        <v>28</v>
      </c>
      <c r="B9" s="77">
        <f>TRUNC(TRUNC(('PREMISAS EDOMEX'!G6)*0.3)/COUNTA(A5:A11))</f>
        <v>69</v>
      </c>
      <c r="C9" s="12">
        <f>TRUNC(('PREMISAS EDOMEX'!G6)*0.3)/COUNTA(A5:A11) - TRUNC(TRUNC(('PREMISAS EDOMEX'!G6)*0.3)/COUNTA(A5:A11))</f>
        <v>0.4285714285714306</v>
      </c>
      <c r="D9" s="12">
        <f>'PREMISAS EDOMEX'!E18</f>
        <v>5.6131779999999987</v>
      </c>
      <c r="E9" s="77">
        <f>TRUNC((D9*TRUNC(('PREMISAS EDOMEX'!G6)*0.7))/100,0)</f>
        <v>63</v>
      </c>
      <c r="F9" s="13">
        <f>(((D9*TRUNC(('PREMISAS EDOMEX'!G6)*0.7))/100) - TRUNC((D9*TRUNC(('PREMISAS EDOMEX'!G6)*0.7))/100))</f>
        <v>0.65343851999998037</v>
      </c>
      <c r="G9" s="77">
        <f t="shared" si="0"/>
        <v>132</v>
      </c>
      <c r="H9" s="77">
        <f>IF((ROUND(C$12,0)+ROUND(F$12,0)+('PREMISAS EDOMEX'!G$6-(TRUNC('PREMISAS EDOMEX'!G$6*0.3)+TRUNC('PREMISAS EDOMEX'!G$6*0.7))))&gt;=COUNTA(A$5:A$11),G9+1,G9)</f>
        <v>133</v>
      </c>
    </row>
    <row r="10" spans="1:8" ht="28.15" customHeight="1">
      <c r="A10" s="8" t="s">
        <v>26</v>
      </c>
      <c r="B10" s="77">
        <f>TRUNC(TRUNC(('PREMISAS EDOMEX'!G6)*0.3)/COUNTA(A5:A11))</f>
        <v>69</v>
      </c>
      <c r="C10" s="12">
        <f>TRUNC(('PREMISAS EDOMEX'!G6)*0.3)/COUNTA(A5:A11) - TRUNC(TRUNC(('PREMISAS EDOMEX'!G6)*0.3)/COUNTA(A5:A11))</f>
        <v>0.4285714285714306</v>
      </c>
      <c r="D10" s="12">
        <f>'PREMISAS EDOMEX'!E19</f>
        <v>6.4170379999999989</v>
      </c>
      <c r="E10" s="77">
        <f>TRUNC((D10*TRUNC(('PREMISAS EDOMEX'!G6)*0.7))/100,0)</f>
        <v>72</v>
      </c>
      <c r="F10" s="13">
        <f>(((D10*TRUNC(('PREMISAS EDOMEX'!G6)*0.7))/100) - TRUNC((D10*TRUNC(('PREMISAS EDOMEX'!G6)*0.7))/100))</f>
        <v>0.76921091999999192</v>
      </c>
      <c r="G10" s="77">
        <f t="shared" si="0"/>
        <v>141</v>
      </c>
      <c r="H10" s="77">
        <f>IF((ROUND(C$12,0)+ROUND(F$12,0)+('PREMISAS EDOMEX'!G$6-(TRUNC('PREMISAS EDOMEX'!G$6*0.3)+TRUNC('PREMISAS EDOMEX'!G$6*0.7))))&gt;=COUNTA(A$5:A$11),G10+1,G10)</f>
        <v>142</v>
      </c>
    </row>
    <row r="11" spans="1:8" ht="28.15" customHeight="1">
      <c r="A11" s="8" t="s">
        <v>29</v>
      </c>
      <c r="B11" s="77">
        <f>TRUNC(TRUNC(('PREMISAS EDOMEX'!G6)*0.3)/COUNTA(A5:A11))</f>
        <v>69</v>
      </c>
      <c r="C11" s="12">
        <f>TRUNC(('PREMISAS EDOMEX'!G6)*0.3)/COUNTA(A5:A11) - TRUNC(TRUNC(('PREMISAS EDOMEX'!G6)*0.3)/COUNTA(A5:A11))</f>
        <v>0.4285714285714306</v>
      </c>
      <c r="D11" s="12">
        <f>'PREMISAS EDOMEX'!E20</f>
        <v>11.736638999999998</v>
      </c>
      <c r="E11" s="77">
        <f>TRUNC((D11*TRUNC(('PREMISAS EDOMEX'!G6)*0.7))/100,0)</f>
        <v>133</v>
      </c>
      <c r="F11" s="13">
        <f>(((D11*TRUNC(('PREMISAS EDOMEX'!G6)*0.7))/100) - TRUNC((D11*TRUNC(('PREMISAS EDOMEX'!G6)*0.7))/100))</f>
        <v>9.3486259999991717E-2</v>
      </c>
      <c r="G11" s="77">
        <f t="shared" si="0"/>
        <v>202</v>
      </c>
      <c r="H11" s="77">
        <f>IF((ROUND(C$12,0)+ROUND(F$12,0)+('PREMISAS EDOMEX'!G$6-(TRUNC('PREMISAS EDOMEX'!G$6*0.3)+TRUNC('PREMISAS EDOMEX'!G$6*0.7))))&gt;=COUNTA(A$5:A$11),G11+1,G11)</f>
        <v>203</v>
      </c>
    </row>
    <row r="12" spans="1:8" ht="23.25" customHeight="1">
      <c r="A12" s="14" t="s">
        <v>8</v>
      </c>
      <c r="B12" s="78">
        <f t="shared" ref="B12:H12" si="1">SUM(B5:B11)</f>
        <v>483</v>
      </c>
      <c r="C12" s="15">
        <f t="shared" si="1"/>
        <v>3.0000000000000142</v>
      </c>
      <c r="D12" s="15">
        <f t="shared" si="1"/>
        <v>100</v>
      </c>
      <c r="E12" s="78">
        <f t="shared" si="1"/>
        <v>1130</v>
      </c>
      <c r="F12" s="16">
        <f>SUM(F5:F11)</f>
        <v>3.9999999999998437</v>
      </c>
      <c r="G12" s="26">
        <f t="shared" si="1"/>
        <v>1613</v>
      </c>
      <c r="H12" s="78">
        <f t="shared" si="1"/>
        <v>1620</v>
      </c>
    </row>
    <row r="14" spans="1:8" ht="13.5" thickBot="1"/>
    <row r="15" spans="1:8" ht="15.75" thickBot="1">
      <c r="A15" s="131" t="s">
        <v>16</v>
      </c>
      <c r="B15" s="132"/>
      <c r="C15" s="30">
        <f>'PREMISAS EDOMEX'!F25</f>
        <v>0</v>
      </c>
      <c r="D15" s="17"/>
    </row>
  </sheetData>
  <mergeCells count="6">
    <mergeCell ref="A15:B15"/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Y69"/>
  <sheetViews>
    <sheetView view="pageBreakPreview" zoomScale="60" zoomScaleNormal="90" workbookViewId="0">
      <selection activeCell="G22" sqref="G22"/>
    </sheetView>
  </sheetViews>
  <sheetFormatPr baseColWidth="10" defaultRowHeight="15"/>
  <cols>
    <col min="1" max="1" width="15.28515625" style="25" customWidth="1"/>
    <col min="2" max="46" width="6.7109375" customWidth="1"/>
  </cols>
  <sheetData>
    <row r="1" spans="1:51" s="1" customFormat="1" ht="39.950000000000003" customHeight="1">
      <c r="A1" s="41"/>
      <c r="B1" s="148" t="s">
        <v>61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 t="s">
        <v>61</v>
      </c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08"/>
      <c r="AV1" s="108"/>
      <c r="AW1" s="108"/>
      <c r="AX1" s="108"/>
      <c r="AY1" s="108"/>
    </row>
    <row r="2" spans="1:51" s="1" customFormat="1" ht="15" customHeight="1">
      <c r="A2" s="31"/>
      <c r="B2" s="31"/>
      <c r="C2" s="31"/>
      <c r="D2" s="31"/>
      <c r="E2" s="31"/>
      <c r="F2" s="32"/>
      <c r="G2" s="32"/>
      <c r="H2" s="32"/>
      <c r="I2" s="32"/>
      <c r="J2" s="32"/>
      <c r="T2" s="32"/>
      <c r="U2" s="32"/>
      <c r="V2" s="32"/>
      <c r="W2" s="32"/>
      <c r="X2" s="32"/>
      <c r="Y2" s="32"/>
      <c r="Z2" s="32"/>
      <c r="AA2" s="31"/>
      <c r="AB2" s="31"/>
      <c r="AC2" s="31"/>
      <c r="AD2" s="31"/>
      <c r="AE2" s="79"/>
      <c r="AF2" s="79"/>
      <c r="AG2" s="79"/>
      <c r="AH2" s="79"/>
      <c r="AI2" s="79"/>
      <c r="AS2" s="79"/>
      <c r="AT2" s="79"/>
      <c r="AU2" s="79"/>
      <c r="AV2" s="79"/>
      <c r="AW2" s="79"/>
      <c r="AX2" s="79"/>
      <c r="AY2" s="79"/>
    </row>
    <row r="3" spans="1:51" s="1" customFormat="1" ht="15" customHeight="1">
      <c r="A3" s="31"/>
      <c r="B3" s="33">
        <v>1</v>
      </c>
      <c r="C3" s="31" t="s">
        <v>0</v>
      </c>
      <c r="D3" s="31"/>
      <c r="E3" s="34">
        <v>5</v>
      </c>
      <c r="F3" s="31" t="s">
        <v>4</v>
      </c>
      <c r="G3" s="32"/>
      <c r="H3" s="32"/>
      <c r="I3" s="32"/>
      <c r="J3" s="32"/>
      <c r="T3" s="32"/>
      <c r="U3" s="32"/>
      <c r="V3" s="32"/>
      <c r="W3" s="32"/>
      <c r="X3" s="32"/>
      <c r="Y3" s="32"/>
      <c r="Z3" s="32"/>
      <c r="AA3" s="33">
        <v>1</v>
      </c>
      <c r="AB3" s="31" t="s">
        <v>0</v>
      </c>
      <c r="AC3" s="31"/>
      <c r="AD3" s="34">
        <v>5</v>
      </c>
      <c r="AE3" s="31" t="s">
        <v>4</v>
      </c>
      <c r="AF3" s="79"/>
      <c r="AG3" s="79"/>
      <c r="AH3" s="79"/>
      <c r="AI3" s="79"/>
      <c r="AS3" s="79"/>
      <c r="AT3" s="79"/>
      <c r="AU3" s="79"/>
      <c r="AV3" s="79"/>
      <c r="AW3" s="79"/>
      <c r="AX3" s="79"/>
      <c r="AY3" s="79"/>
    </row>
    <row r="4" spans="1:51" s="1" customFormat="1" ht="15" customHeight="1">
      <c r="A4" s="31"/>
      <c r="B4" s="35">
        <v>2</v>
      </c>
      <c r="C4" s="31" t="s">
        <v>1</v>
      </c>
      <c r="D4" s="31"/>
      <c r="E4" s="36">
        <v>6</v>
      </c>
      <c r="F4" s="31" t="s">
        <v>5</v>
      </c>
      <c r="G4" s="32"/>
      <c r="H4" s="32"/>
      <c r="I4" s="32"/>
      <c r="J4" s="32"/>
      <c r="T4" s="32"/>
      <c r="U4" s="32"/>
      <c r="V4" s="32"/>
      <c r="W4" s="32"/>
      <c r="X4" s="32"/>
      <c r="Y4" s="32"/>
      <c r="Z4" s="32"/>
      <c r="AA4" s="35">
        <v>2</v>
      </c>
      <c r="AB4" s="31" t="s">
        <v>1</v>
      </c>
      <c r="AC4" s="31"/>
      <c r="AD4" s="36">
        <v>6</v>
      </c>
      <c r="AE4" s="31" t="s">
        <v>5</v>
      </c>
      <c r="AF4" s="79"/>
      <c r="AG4" s="79"/>
      <c r="AH4" s="79"/>
      <c r="AI4" s="79"/>
      <c r="AS4" s="79"/>
      <c r="AT4" s="79"/>
      <c r="AU4" s="79"/>
      <c r="AV4" s="79"/>
      <c r="AW4" s="79"/>
      <c r="AX4" s="79"/>
      <c r="AY4" s="79"/>
    </row>
    <row r="5" spans="1:51" s="1" customFormat="1" ht="15" customHeight="1">
      <c r="A5" s="31"/>
      <c r="B5" s="37">
        <v>3</v>
      </c>
      <c r="C5" s="31" t="s">
        <v>2</v>
      </c>
      <c r="D5" s="31"/>
      <c r="E5" s="38">
        <v>7</v>
      </c>
      <c r="F5" s="31" t="s">
        <v>6</v>
      </c>
      <c r="G5" s="32"/>
      <c r="H5" s="32"/>
      <c r="I5" s="32"/>
      <c r="J5" s="32"/>
      <c r="T5" s="32"/>
      <c r="U5" s="32"/>
      <c r="V5" s="32"/>
      <c r="W5" s="32"/>
      <c r="X5" s="32"/>
      <c r="Y5" s="32"/>
      <c r="Z5" s="32"/>
      <c r="AA5" s="37">
        <v>3</v>
      </c>
      <c r="AB5" s="31" t="s">
        <v>2</v>
      </c>
      <c r="AC5" s="31"/>
      <c r="AD5" s="38">
        <v>7</v>
      </c>
      <c r="AE5" s="31" t="s">
        <v>6</v>
      </c>
      <c r="AF5" s="79"/>
      <c r="AG5" s="79"/>
      <c r="AH5" s="79"/>
      <c r="AI5" s="79"/>
      <c r="AS5" s="79"/>
      <c r="AT5" s="79"/>
      <c r="AU5" s="79"/>
      <c r="AV5" s="79"/>
      <c r="AW5" s="79"/>
      <c r="AX5" s="79"/>
      <c r="AY5" s="79"/>
    </row>
    <row r="6" spans="1:51" s="1" customFormat="1" ht="15" customHeight="1">
      <c r="A6" s="31"/>
      <c r="B6" s="40">
        <v>4</v>
      </c>
      <c r="C6" s="31" t="s">
        <v>3</v>
      </c>
      <c r="D6" s="31"/>
      <c r="E6" s="29"/>
      <c r="F6" s="39"/>
      <c r="G6" s="32"/>
      <c r="H6" s="32"/>
      <c r="I6" s="32"/>
      <c r="J6" s="32"/>
      <c r="T6" s="32"/>
      <c r="U6" s="32"/>
      <c r="V6" s="32"/>
      <c r="W6" s="32"/>
      <c r="X6" s="32"/>
      <c r="Y6" s="32"/>
      <c r="Z6" s="32"/>
      <c r="AA6" s="40">
        <v>4</v>
      </c>
      <c r="AB6" s="31" t="s">
        <v>3</v>
      </c>
      <c r="AC6" s="31"/>
      <c r="AD6" s="29"/>
      <c r="AE6" s="39"/>
      <c r="AF6" s="79"/>
      <c r="AG6" s="79"/>
      <c r="AH6" s="79"/>
      <c r="AI6" s="79"/>
      <c r="AS6" s="79"/>
      <c r="AT6" s="79"/>
      <c r="AU6" s="79"/>
      <c r="AV6" s="79"/>
      <c r="AW6" s="79"/>
      <c r="AX6" s="79"/>
      <c r="AY6" s="79"/>
    </row>
    <row r="7" spans="1:51" s="1" customFormat="1" ht="15" customHeight="1" thickBot="1">
      <c r="A7" s="31"/>
      <c r="B7" s="31"/>
      <c r="C7" s="31"/>
      <c r="D7" s="31"/>
      <c r="E7" s="31"/>
      <c r="F7" s="32"/>
      <c r="G7" s="32"/>
      <c r="H7" s="32"/>
      <c r="I7" s="32"/>
      <c r="J7" s="32"/>
      <c r="T7" s="32"/>
      <c r="U7" s="32"/>
      <c r="V7" s="32"/>
      <c r="W7" s="32"/>
      <c r="X7" s="32"/>
      <c r="Y7" s="32"/>
      <c r="Z7" s="32"/>
      <c r="AA7" s="31"/>
      <c r="AB7" s="31"/>
      <c r="AC7" s="31"/>
      <c r="AD7" s="31"/>
      <c r="AE7" s="79"/>
      <c r="AF7" s="79"/>
      <c r="AG7" s="79"/>
      <c r="AH7" s="79"/>
      <c r="AI7" s="79"/>
      <c r="AS7" s="79"/>
      <c r="AT7" s="79"/>
      <c r="AU7" s="79"/>
      <c r="AV7" s="79"/>
      <c r="AW7" s="79"/>
      <c r="AX7" s="79"/>
      <c r="AY7" s="79"/>
    </row>
    <row r="8" spans="1:51" s="93" customFormat="1">
      <c r="A8" s="149" t="s">
        <v>31</v>
      </c>
      <c r="B8" s="152" t="s">
        <v>57</v>
      </c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4"/>
      <c r="R8" s="155" t="s">
        <v>58</v>
      </c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4"/>
    </row>
    <row r="9" spans="1:51" s="93" customFormat="1">
      <c r="A9" s="150"/>
      <c r="B9" s="109" t="s">
        <v>36</v>
      </c>
      <c r="C9" s="102" t="s">
        <v>62</v>
      </c>
      <c r="D9" s="102" t="s">
        <v>63</v>
      </c>
      <c r="E9" s="102" t="s">
        <v>32</v>
      </c>
      <c r="F9" s="102" t="s">
        <v>33</v>
      </c>
      <c r="G9" s="102" t="s">
        <v>34</v>
      </c>
      <c r="H9" s="102" t="s">
        <v>35</v>
      </c>
      <c r="I9" s="102" t="s">
        <v>36</v>
      </c>
      <c r="J9" s="102" t="s">
        <v>62</v>
      </c>
      <c r="K9" s="102" t="s">
        <v>63</v>
      </c>
      <c r="L9" s="102" t="s">
        <v>32</v>
      </c>
      <c r="M9" s="102" t="s">
        <v>33</v>
      </c>
      <c r="N9" s="102" t="s">
        <v>34</v>
      </c>
      <c r="O9" s="102" t="s">
        <v>35</v>
      </c>
      <c r="P9" s="102" t="s">
        <v>36</v>
      </c>
      <c r="Q9" s="103" t="s">
        <v>62</v>
      </c>
      <c r="R9" s="101" t="s">
        <v>63</v>
      </c>
      <c r="S9" s="102" t="s">
        <v>32</v>
      </c>
      <c r="T9" s="102" t="s">
        <v>33</v>
      </c>
      <c r="U9" s="102" t="s">
        <v>34</v>
      </c>
      <c r="V9" s="102" t="s">
        <v>35</v>
      </c>
      <c r="W9" s="102" t="s">
        <v>36</v>
      </c>
      <c r="X9" s="102" t="s">
        <v>62</v>
      </c>
      <c r="Y9" s="102" t="s">
        <v>63</v>
      </c>
      <c r="Z9" s="102" t="s">
        <v>32</v>
      </c>
      <c r="AA9" s="102" t="s">
        <v>33</v>
      </c>
      <c r="AB9" s="102" t="s">
        <v>34</v>
      </c>
      <c r="AC9" s="102" t="s">
        <v>35</v>
      </c>
      <c r="AD9" s="102" t="s">
        <v>36</v>
      </c>
      <c r="AE9" s="102" t="s">
        <v>62</v>
      </c>
      <c r="AF9" s="102" t="s">
        <v>63</v>
      </c>
      <c r="AG9" s="102" t="s">
        <v>32</v>
      </c>
      <c r="AH9" s="102" t="s">
        <v>33</v>
      </c>
      <c r="AI9" s="102" t="s">
        <v>34</v>
      </c>
      <c r="AJ9" s="102" t="s">
        <v>35</v>
      </c>
      <c r="AK9" s="102" t="s">
        <v>36</v>
      </c>
      <c r="AL9" s="102" t="s">
        <v>62</v>
      </c>
      <c r="AM9" s="102" t="s">
        <v>63</v>
      </c>
      <c r="AN9" s="102" t="s">
        <v>32</v>
      </c>
      <c r="AO9" s="102" t="s">
        <v>33</v>
      </c>
      <c r="AP9" s="102" t="s">
        <v>34</v>
      </c>
      <c r="AQ9" s="102" t="s">
        <v>35</v>
      </c>
      <c r="AR9" s="102" t="s">
        <v>36</v>
      </c>
      <c r="AS9" s="102" t="s">
        <v>62</v>
      </c>
      <c r="AT9" s="103" t="s">
        <v>63</v>
      </c>
    </row>
    <row r="10" spans="1:51" s="93" customFormat="1" ht="15.75" thickBot="1">
      <c r="A10" s="151"/>
      <c r="B10" s="110">
        <v>16</v>
      </c>
      <c r="C10" s="105">
        <v>17</v>
      </c>
      <c r="D10" s="105">
        <v>18</v>
      </c>
      <c r="E10" s="105">
        <v>19</v>
      </c>
      <c r="F10" s="105">
        <v>20</v>
      </c>
      <c r="G10" s="105">
        <v>21</v>
      </c>
      <c r="H10" s="105">
        <v>22</v>
      </c>
      <c r="I10" s="105">
        <v>23</v>
      </c>
      <c r="J10" s="105">
        <v>24</v>
      </c>
      <c r="K10" s="105">
        <v>25</v>
      </c>
      <c r="L10" s="105">
        <v>26</v>
      </c>
      <c r="M10" s="105">
        <v>27</v>
      </c>
      <c r="N10" s="105">
        <v>28</v>
      </c>
      <c r="O10" s="105">
        <v>29</v>
      </c>
      <c r="P10" s="105">
        <v>30</v>
      </c>
      <c r="Q10" s="106">
        <v>31</v>
      </c>
      <c r="R10" s="104">
        <v>1</v>
      </c>
      <c r="S10" s="105">
        <v>2</v>
      </c>
      <c r="T10" s="105">
        <v>3</v>
      </c>
      <c r="U10" s="105">
        <v>4</v>
      </c>
      <c r="V10" s="105">
        <v>5</v>
      </c>
      <c r="W10" s="105">
        <v>6</v>
      </c>
      <c r="X10" s="105">
        <v>7</v>
      </c>
      <c r="Y10" s="105">
        <v>8</v>
      </c>
      <c r="Z10" s="105">
        <v>9</v>
      </c>
      <c r="AA10" s="105">
        <v>10</v>
      </c>
      <c r="AB10" s="105">
        <v>11</v>
      </c>
      <c r="AC10" s="105">
        <v>12</v>
      </c>
      <c r="AD10" s="105">
        <v>13</v>
      </c>
      <c r="AE10" s="105">
        <v>14</v>
      </c>
      <c r="AF10" s="105">
        <v>15</v>
      </c>
      <c r="AG10" s="105">
        <v>16</v>
      </c>
      <c r="AH10" s="105">
        <v>17</v>
      </c>
      <c r="AI10" s="105">
        <v>18</v>
      </c>
      <c r="AJ10" s="105">
        <v>19</v>
      </c>
      <c r="AK10" s="105">
        <v>20</v>
      </c>
      <c r="AL10" s="105">
        <v>21</v>
      </c>
      <c r="AM10" s="105">
        <v>22</v>
      </c>
      <c r="AN10" s="105">
        <v>23</v>
      </c>
      <c r="AO10" s="105">
        <v>24</v>
      </c>
      <c r="AP10" s="105">
        <v>25</v>
      </c>
      <c r="AQ10" s="105">
        <v>26</v>
      </c>
      <c r="AR10" s="105">
        <v>27</v>
      </c>
      <c r="AS10" s="105">
        <v>28</v>
      </c>
      <c r="AT10" s="106">
        <v>29</v>
      </c>
      <c r="AU10" s="94"/>
    </row>
    <row r="11" spans="1:51" ht="15.75" customHeight="1">
      <c r="A11" s="156" t="s">
        <v>39</v>
      </c>
      <c r="B11" s="111" t="s">
        <v>4</v>
      </c>
      <c r="C11" s="64" t="s">
        <v>1</v>
      </c>
      <c r="D11" s="65" t="s">
        <v>0</v>
      </c>
      <c r="E11" s="66" t="s">
        <v>2</v>
      </c>
      <c r="F11" s="68" t="s">
        <v>3</v>
      </c>
      <c r="G11" s="67" t="s">
        <v>6</v>
      </c>
      <c r="H11" s="44" t="s">
        <v>5</v>
      </c>
      <c r="I11" s="64" t="s">
        <v>1</v>
      </c>
      <c r="J11" s="66" t="s">
        <v>2</v>
      </c>
      <c r="K11" s="65" t="s">
        <v>0</v>
      </c>
      <c r="L11" s="66" t="s">
        <v>2</v>
      </c>
      <c r="M11" s="64" t="s">
        <v>1</v>
      </c>
      <c r="N11" s="67" t="s">
        <v>6</v>
      </c>
      <c r="O11" s="66" t="s">
        <v>2</v>
      </c>
      <c r="P11" s="65" t="s">
        <v>0</v>
      </c>
      <c r="Q11" s="91" t="s">
        <v>1</v>
      </c>
      <c r="R11" s="81" t="s">
        <v>3</v>
      </c>
      <c r="S11" s="67" t="s">
        <v>6</v>
      </c>
      <c r="T11" s="66" t="s">
        <v>2</v>
      </c>
      <c r="U11" s="65" t="s">
        <v>0</v>
      </c>
      <c r="V11" s="64" t="s">
        <v>1</v>
      </c>
      <c r="W11" s="44" t="s">
        <v>5</v>
      </c>
      <c r="X11" s="75" t="s">
        <v>4</v>
      </c>
      <c r="Y11" s="68" t="s">
        <v>3</v>
      </c>
      <c r="Z11" s="67" t="s">
        <v>6</v>
      </c>
      <c r="AA11" s="66" t="s">
        <v>2</v>
      </c>
      <c r="AB11" s="65" t="s">
        <v>0</v>
      </c>
      <c r="AC11" s="64" t="s">
        <v>1</v>
      </c>
      <c r="AD11" s="44" t="s">
        <v>5</v>
      </c>
      <c r="AE11" s="75" t="s">
        <v>4</v>
      </c>
      <c r="AF11" s="68" t="s">
        <v>3</v>
      </c>
      <c r="AG11" s="67" t="s">
        <v>6</v>
      </c>
      <c r="AH11" s="66" t="s">
        <v>2</v>
      </c>
      <c r="AI11" s="65" t="s">
        <v>0</v>
      </c>
      <c r="AJ11" s="64" t="s">
        <v>1</v>
      </c>
      <c r="AK11" s="44" t="s">
        <v>5</v>
      </c>
      <c r="AL11" s="75" t="s">
        <v>4</v>
      </c>
      <c r="AM11" s="64" t="s">
        <v>1</v>
      </c>
      <c r="AN11" s="65" t="s">
        <v>0</v>
      </c>
      <c r="AO11" s="64" t="s">
        <v>1</v>
      </c>
      <c r="AP11" s="65" t="s">
        <v>0</v>
      </c>
      <c r="AQ11" s="67" t="s">
        <v>6</v>
      </c>
      <c r="AR11" s="75" t="s">
        <v>4</v>
      </c>
      <c r="AS11" s="64" t="s">
        <v>1</v>
      </c>
      <c r="AT11" s="95" t="s">
        <v>2</v>
      </c>
    </row>
    <row r="12" spans="1:51" ht="15.75" customHeight="1">
      <c r="A12" s="147"/>
      <c r="B12" s="112" t="s">
        <v>5</v>
      </c>
      <c r="C12" s="45" t="s">
        <v>4</v>
      </c>
      <c r="D12" s="47" t="s">
        <v>1</v>
      </c>
      <c r="E12" s="49" t="s">
        <v>0</v>
      </c>
      <c r="F12" s="47" t="s">
        <v>1</v>
      </c>
      <c r="G12" s="49" t="s">
        <v>0</v>
      </c>
      <c r="H12" s="47" t="s">
        <v>1</v>
      </c>
      <c r="I12" s="49" t="s">
        <v>0</v>
      </c>
      <c r="J12" s="47" t="s">
        <v>1</v>
      </c>
      <c r="K12" s="48" t="s">
        <v>2</v>
      </c>
      <c r="L12" s="49" t="s">
        <v>0</v>
      </c>
      <c r="M12" s="48" t="s">
        <v>2</v>
      </c>
      <c r="N12" s="47" t="s">
        <v>1</v>
      </c>
      <c r="O12" s="53" t="s">
        <v>6</v>
      </c>
      <c r="P12" s="48" t="s">
        <v>2</v>
      </c>
      <c r="Q12" s="56" t="s">
        <v>0</v>
      </c>
      <c r="R12" s="83" t="s">
        <v>1</v>
      </c>
      <c r="S12" s="51" t="s">
        <v>3</v>
      </c>
      <c r="T12" s="53" t="s">
        <v>6</v>
      </c>
      <c r="U12" s="48" t="s">
        <v>2</v>
      </c>
      <c r="V12" s="49" t="s">
        <v>0</v>
      </c>
      <c r="W12" s="47" t="s">
        <v>1</v>
      </c>
      <c r="X12" s="46" t="s">
        <v>5</v>
      </c>
      <c r="Y12" s="45" t="s">
        <v>4</v>
      </c>
      <c r="Z12" s="51" t="s">
        <v>3</v>
      </c>
      <c r="AA12" s="53" t="s">
        <v>6</v>
      </c>
      <c r="AB12" s="48" t="s">
        <v>2</v>
      </c>
      <c r="AC12" s="49" t="s">
        <v>0</v>
      </c>
      <c r="AD12" s="47" t="s">
        <v>1</v>
      </c>
      <c r="AE12" s="46" t="s">
        <v>5</v>
      </c>
      <c r="AF12" s="45" t="s">
        <v>4</v>
      </c>
      <c r="AG12" s="51" t="s">
        <v>3</v>
      </c>
      <c r="AH12" s="53" t="s">
        <v>6</v>
      </c>
      <c r="AI12" s="48" t="s">
        <v>2</v>
      </c>
      <c r="AJ12" s="49" t="s">
        <v>0</v>
      </c>
      <c r="AK12" s="47" t="s">
        <v>1</v>
      </c>
      <c r="AL12" s="46" t="s">
        <v>5</v>
      </c>
      <c r="AM12" s="45" t="s">
        <v>4</v>
      </c>
      <c r="AN12" s="47" t="s">
        <v>1</v>
      </c>
      <c r="AO12" s="49" t="s">
        <v>0</v>
      </c>
      <c r="AP12" s="47" t="s">
        <v>1</v>
      </c>
      <c r="AQ12" s="49" t="s">
        <v>0</v>
      </c>
      <c r="AR12" s="53" t="s">
        <v>6</v>
      </c>
      <c r="AS12" s="45" t="s">
        <v>4</v>
      </c>
      <c r="AT12" s="55" t="s">
        <v>1</v>
      </c>
    </row>
    <row r="13" spans="1:51" ht="15.75" customHeight="1">
      <c r="A13" s="147" t="s">
        <v>40</v>
      </c>
      <c r="B13" s="113" t="s">
        <v>1</v>
      </c>
      <c r="C13" s="46" t="s">
        <v>5</v>
      </c>
      <c r="D13" s="45" t="s">
        <v>4</v>
      </c>
      <c r="E13" s="47" t="s">
        <v>1</v>
      </c>
      <c r="F13" s="49" t="s">
        <v>0</v>
      </c>
      <c r="G13" s="47" t="s">
        <v>1</v>
      </c>
      <c r="H13" s="49" t="s">
        <v>0</v>
      </c>
      <c r="I13" s="47" t="s">
        <v>1</v>
      </c>
      <c r="J13" s="49" t="s">
        <v>0</v>
      </c>
      <c r="K13" s="47" t="s">
        <v>1</v>
      </c>
      <c r="L13" s="48" t="s">
        <v>2</v>
      </c>
      <c r="M13" s="49" t="s">
        <v>0</v>
      </c>
      <c r="N13" s="48" t="s">
        <v>2</v>
      </c>
      <c r="O13" s="47" t="s">
        <v>1</v>
      </c>
      <c r="P13" s="53" t="s">
        <v>6</v>
      </c>
      <c r="Q13" s="54" t="s">
        <v>2</v>
      </c>
      <c r="R13" s="84" t="s">
        <v>0</v>
      </c>
      <c r="S13" s="47" t="s">
        <v>1</v>
      </c>
      <c r="T13" s="51" t="s">
        <v>3</v>
      </c>
      <c r="U13" s="53" t="s">
        <v>6</v>
      </c>
      <c r="V13" s="48" t="s">
        <v>2</v>
      </c>
      <c r="W13" s="49" t="s">
        <v>0</v>
      </c>
      <c r="X13" s="47" t="s">
        <v>1</v>
      </c>
      <c r="Y13" s="46" t="s">
        <v>5</v>
      </c>
      <c r="Z13" s="45" t="s">
        <v>4</v>
      </c>
      <c r="AA13" s="51" t="s">
        <v>3</v>
      </c>
      <c r="AB13" s="53" t="s">
        <v>6</v>
      </c>
      <c r="AC13" s="48" t="s">
        <v>2</v>
      </c>
      <c r="AD13" s="49" t="s">
        <v>0</v>
      </c>
      <c r="AE13" s="47" t="s">
        <v>1</v>
      </c>
      <c r="AF13" s="46" t="s">
        <v>5</v>
      </c>
      <c r="AG13" s="45" t="s">
        <v>4</v>
      </c>
      <c r="AH13" s="51" t="s">
        <v>3</v>
      </c>
      <c r="AI13" s="53" t="s">
        <v>6</v>
      </c>
      <c r="AJ13" s="48" t="s">
        <v>2</v>
      </c>
      <c r="AK13" s="49" t="s">
        <v>0</v>
      </c>
      <c r="AL13" s="47" t="s">
        <v>1</v>
      </c>
      <c r="AM13" s="46" t="s">
        <v>5</v>
      </c>
      <c r="AN13" s="45" t="s">
        <v>4</v>
      </c>
      <c r="AO13" s="47" t="s">
        <v>1</v>
      </c>
      <c r="AP13" s="49" t="s">
        <v>0</v>
      </c>
      <c r="AQ13" s="47" t="s">
        <v>1</v>
      </c>
      <c r="AR13" s="49" t="s">
        <v>0</v>
      </c>
      <c r="AS13" s="53" t="s">
        <v>6</v>
      </c>
      <c r="AT13" s="52" t="s">
        <v>4</v>
      </c>
    </row>
    <row r="14" spans="1:51" ht="15.75" customHeight="1">
      <c r="A14" s="147"/>
      <c r="B14" s="114" t="s">
        <v>0</v>
      </c>
      <c r="C14" s="47" t="s">
        <v>1</v>
      </c>
      <c r="D14" s="46" t="s">
        <v>5</v>
      </c>
      <c r="E14" s="45" t="s">
        <v>4</v>
      </c>
      <c r="F14" s="47" t="s">
        <v>1</v>
      </c>
      <c r="G14" s="49" t="s">
        <v>0</v>
      </c>
      <c r="H14" s="47" t="s">
        <v>1</v>
      </c>
      <c r="I14" s="49" t="s">
        <v>0</v>
      </c>
      <c r="J14" s="47" t="s">
        <v>1</v>
      </c>
      <c r="K14" s="49" t="s">
        <v>0</v>
      </c>
      <c r="L14" s="47" t="s">
        <v>1</v>
      </c>
      <c r="M14" s="48" t="s">
        <v>2</v>
      </c>
      <c r="N14" s="49" t="s">
        <v>0</v>
      </c>
      <c r="O14" s="48" t="s">
        <v>2</v>
      </c>
      <c r="P14" s="47" t="s">
        <v>1</v>
      </c>
      <c r="Q14" s="58" t="s">
        <v>6</v>
      </c>
      <c r="R14" s="85" t="s">
        <v>2</v>
      </c>
      <c r="S14" s="49" t="s">
        <v>0</v>
      </c>
      <c r="T14" s="47" t="s">
        <v>1</v>
      </c>
      <c r="U14" s="51" t="s">
        <v>3</v>
      </c>
      <c r="V14" s="53" t="s">
        <v>6</v>
      </c>
      <c r="W14" s="48" t="s">
        <v>2</v>
      </c>
      <c r="X14" s="49" t="s">
        <v>0</v>
      </c>
      <c r="Y14" s="47" t="s">
        <v>1</v>
      </c>
      <c r="Z14" s="46" t="s">
        <v>5</v>
      </c>
      <c r="AA14" s="45" t="s">
        <v>4</v>
      </c>
      <c r="AB14" s="51" t="s">
        <v>3</v>
      </c>
      <c r="AC14" s="53" t="s">
        <v>6</v>
      </c>
      <c r="AD14" s="48" t="s">
        <v>2</v>
      </c>
      <c r="AE14" s="49" t="s">
        <v>0</v>
      </c>
      <c r="AF14" s="47" t="s">
        <v>1</v>
      </c>
      <c r="AG14" s="46" t="s">
        <v>5</v>
      </c>
      <c r="AH14" s="45" t="s">
        <v>4</v>
      </c>
      <c r="AI14" s="51" t="s">
        <v>3</v>
      </c>
      <c r="AJ14" s="53" t="s">
        <v>6</v>
      </c>
      <c r="AK14" s="48" t="s">
        <v>2</v>
      </c>
      <c r="AL14" s="49" t="s">
        <v>0</v>
      </c>
      <c r="AM14" s="47" t="s">
        <v>1</v>
      </c>
      <c r="AN14" s="46" t="s">
        <v>5</v>
      </c>
      <c r="AO14" s="45" t="s">
        <v>4</v>
      </c>
      <c r="AP14" s="47" t="s">
        <v>1</v>
      </c>
      <c r="AQ14" s="49" t="s">
        <v>0</v>
      </c>
      <c r="AR14" s="47" t="s">
        <v>1</v>
      </c>
      <c r="AS14" s="49" t="s">
        <v>0</v>
      </c>
      <c r="AT14" s="58" t="s">
        <v>6</v>
      </c>
    </row>
    <row r="15" spans="1:51" ht="15.75" customHeight="1">
      <c r="A15" s="147" t="s">
        <v>41</v>
      </c>
      <c r="B15" s="115" t="s">
        <v>2</v>
      </c>
      <c r="C15" s="49" t="s">
        <v>0</v>
      </c>
      <c r="D15" s="47" t="s">
        <v>1</v>
      </c>
      <c r="E15" s="46" t="s">
        <v>5</v>
      </c>
      <c r="F15" s="45" t="s">
        <v>4</v>
      </c>
      <c r="G15" s="47" t="s">
        <v>1</v>
      </c>
      <c r="H15" s="49" t="s">
        <v>0</v>
      </c>
      <c r="I15" s="47" t="s">
        <v>1</v>
      </c>
      <c r="J15" s="49" t="s">
        <v>0</v>
      </c>
      <c r="K15" s="47" t="s">
        <v>1</v>
      </c>
      <c r="L15" s="49" t="s">
        <v>0</v>
      </c>
      <c r="M15" s="47" t="s">
        <v>1</v>
      </c>
      <c r="N15" s="48" t="s">
        <v>2</v>
      </c>
      <c r="O15" s="49" t="s">
        <v>0</v>
      </c>
      <c r="P15" s="48" t="s">
        <v>2</v>
      </c>
      <c r="Q15" s="55" t="s">
        <v>1</v>
      </c>
      <c r="R15" s="86" t="s">
        <v>6</v>
      </c>
      <c r="S15" s="48" t="s">
        <v>2</v>
      </c>
      <c r="T15" s="49" t="s">
        <v>0</v>
      </c>
      <c r="U15" s="47" t="s">
        <v>1</v>
      </c>
      <c r="V15" s="51" t="s">
        <v>3</v>
      </c>
      <c r="W15" s="53" t="s">
        <v>6</v>
      </c>
      <c r="X15" s="48" t="s">
        <v>2</v>
      </c>
      <c r="Y15" s="49" t="s">
        <v>0</v>
      </c>
      <c r="Z15" s="47" t="s">
        <v>1</v>
      </c>
      <c r="AA15" s="46" t="s">
        <v>5</v>
      </c>
      <c r="AB15" s="45" t="s">
        <v>4</v>
      </c>
      <c r="AC15" s="51" t="s">
        <v>3</v>
      </c>
      <c r="AD15" s="53" t="s">
        <v>6</v>
      </c>
      <c r="AE15" s="48" t="s">
        <v>2</v>
      </c>
      <c r="AF15" s="49" t="s">
        <v>0</v>
      </c>
      <c r="AG15" s="47" t="s">
        <v>1</v>
      </c>
      <c r="AH15" s="46" t="s">
        <v>5</v>
      </c>
      <c r="AI15" s="45" t="s">
        <v>4</v>
      </c>
      <c r="AJ15" s="51" t="s">
        <v>3</v>
      </c>
      <c r="AK15" s="53" t="s">
        <v>6</v>
      </c>
      <c r="AL15" s="48" t="s">
        <v>2</v>
      </c>
      <c r="AM15" s="49" t="s">
        <v>0</v>
      </c>
      <c r="AN15" s="47" t="s">
        <v>1</v>
      </c>
      <c r="AO15" s="46" t="s">
        <v>5</v>
      </c>
      <c r="AP15" s="45" t="s">
        <v>4</v>
      </c>
      <c r="AQ15" s="47" t="s">
        <v>1</v>
      </c>
      <c r="AR15" s="49" t="s">
        <v>0</v>
      </c>
      <c r="AS15" s="47" t="s">
        <v>1</v>
      </c>
      <c r="AT15" s="56" t="s">
        <v>0</v>
      </c>
    </row>
    <row r="16" spans="1:51" ht="15.75" customHeight="1">
      <c r="A16" s="147"/>
      <c r="B16" s="116" t="s">
        <v>6</v>
      </c>
      <c r="C16" s="48" t="s">
        <v>2</v>
      </c>
      <c r="D16" s="49" t="s">
        <v>0</v>
      </c>
      <c r="E16" s="47" t="s">
        <v>1</v>
      </c>
      <c r="F16" s="46" t="s">
        <v>5</v>
      </c>
      <c r="G16" s="45" t="s">
        <v>4</v>
      </c>
      <c r="H16" s="47" t="s">
        <v>1</v>
      </c>
      <c r="I16" s="49" t="s">
        <v>0</v>
      </c>
      <c r="J16" s="47" t="s">
        <v>1</v>
      </c>
      <c r="K16" s="48" t="s">
        <v>2</v>
      </c>
      <c r="L16" s="47" t="s">
        <v>1</v>
      </c>
      <c r="M16" s="49" t="s">
        <v>0</v>
      </c>
      <c r="N16" s="47" t="s">
        <v>1</v>
      </c>
      <c r="O16" s="48" t="s">
        <v>2</v>
      </c>
      <c r="P16" s="49" t="s">
        <v>0</v>
      </c>
      <c r="Q16" s="54" t="s">
        <v>2</v>
      </c>
      <c r="R16" s="83" t="s">
        <v>1</v>
      </c>
      <c r="S16" s="53" t="s">
        <v>6</v>
      </c>
      <c r="T16" s="48" t="s">
        <v>2</v>
      </c>
      <c r="U16" s="49" t="s">
        <v>0</v>
      </c>
      <c r="V16" s="47" t="s">
        <v>1</v>
      </c>
      <c r="W16" s="51" t="s">
        <v>3</v>
      </c>
      <c r="X16" s="53" t="s">
        <v>6</v>
      </c>
      <c r="Y16" s="48" t="s">
        <v>2</v>
      </c>
      <c r="Z16" s="49" t="s">
        <v>0</v>
      </c>
      <c r="AA16" s="47" t="s">
        <v>1</v>
      </c>
      <c r="AB16" s="46" t="s">
        <v>5</v>
      </c>
      <c r="AC16" s="45" t="s">
        <v>4</v>
      </c>
      <c r="AD16" s="51" t="s">
        <v>3</v>
      </c>
      <c r="AE16" s="53" t="s">
        <v>6</v>
      </c>
      <c r="AF16" s="48" t="s">
        <v>2</v>
      </c>
      <c r="AG16" s="49" t="s">
        <v>0</v>
      </c>
      <c r="AH16" s="47" t="s">
        <v>1</v>
      </c>
      <c r="AI16" s="46" t="s">
        <v>5</v>
      </c>
      <c r="AJ16" s="45" t="s">
        <v>4</v>
      </c>
      <c r="AK16" s="51" t="s">
        <v>3</v>
      </c>
      <c r="AL16" s="53" t="s">
        <v>6</v>
      </c>
      <c r="AM16" s="48" t="s">
        <v>2</v>
      </c>
      <c r="AN16" s="49" t="s">
        <v>0</v>
      </c>
      <c r="AO16" s="47" t="s">
        <v>1</v>
      </c>
      <c r="AP16" s="46" t="s">
        <v>5</v>
      </c>
      <c r="AQ16" s="45" t="s">
        <v>4</v>
      </c>
      <c r="AR16" s="47" t="s">
        <v>1</v>
      </c>
      <c r="AS16" s="49" t="s">
        <v>0</v>
      </c>
      <c r="AT16" s="55" t="s">
        <v>1</v>
      </c>
    </row>
    <row r="17" spans="1:46" ht="15.75" customHeight="1">
      <c r="A17" s="147" t="s">
        <v>42</v>
      </c>
      <c r="B17" s="117" t="s">
        <v>3</v>
      </c>
      <c r="C17" s="53" t="s">
        <v>6</v>
      </c>
      <c r="D17" s="48" t="s">
        <v>2</v>
      </c>
      <c r="E17" s="49" t="s">
        <v>0</v>
      </c>
      <c r="F17" s="47" t="s">
        <v>1</v>
      </c>
      <c r="G17" s="46" t="s">
        <v>5</v>
      </c>
      <c r="H17" s="45" t="s">
        <v>4</v>
      </c>
      <c r="I17" s="47" t="s">
        <v>1</v>
      </c>
      <c r="J17" s="49" t="s">
        <v>0</v>
      </c>
      <c r="K17" s="47" t="s">
        <v>1</v>
      </c>
      <c r="L17" s="49" t="s">
        <v>0</v>
      </c>
      <c r="M17" s="47" t="s">
        <v>1</v>
      </c>
      <c r="N17" s="49" t="s">
        <v>0</v>
      </c>
      <c r="O17" s="47" t="s">
        <v>1</v>
      </c>
      <c r="P17" s="48" t="s">
        <v>2</v>
      </c>
      <c r="Q17" s="56" t="s">
        <v>0</v>
      </c>
      <c r="R17" s="85" t="s">
        <v>2</v>
      </c>
      <c r="S17" s="47" t="s">
        <v>1</v>
      </c>
      <c r="T17" s="53" t="s">
        <v>6</v>
      </c>
      <c r="U17" s="48" t="s">
        <v>2</v>
      </c>
      <c r="V17" s="49" t="s">
        <v>0</v>
      </c>
      <c r="W17" s="47" t="s">
        <v>1</v>
      </c>
      <c r="X17" s="51" t="s">
        <v>3</v>
      </c>
      <c r="Y17" s="53" t="s">
        <v>6</v>
      </c>
      <c r="Z17" s="48" t="s">
        <v>2</v>
      </c>
      <c r="AA17" s="49" t="s">
        <v>0</v>
      </c>
      <c r="AB17" s="47" t="s">
        <v>1</v>
      </c>
      <c r="AC17" s="46" t="s">
        <v>5</v>
      </c>
      <c r="AD17" s="45" t="s">
        <v>4</v>
      </c>
      <c r="AE17" s="51" t="s">
        <v>3</v>
      </c>
      <c r="AF17" s="53" t="s">
        <v>6</v>
      </c>
      <c r="AG17" s="48" t="s">
        <v>2</v>
      </c>
      <c r="AH17" s="49" t="s">
        <v>0</v>
      </c>
      <c r="AI17" s="47" t="s">
        <v>1</v>
      </c>
      <c r="AJ17" s="46" t="s">
        <v>5</v>
      </c>
      <c r="AK17" s="45" t="s">
        <v>4</v>
      </c>
      <c r="AL17" s="51" t="s">
        <v>3</v>
      </c>
      <c r="AM17" s="53" t="s">
        <v>6</v>
      </c>
      <c r="AN17" s="48" t="s">
        <v>2</v>
      </c>
      <c r="AO17" s="49" t="s">
        <v>0</v>
      </c>
      <c r="AP17" s="47" t="s">
        <v>1</v>
      </c>
      <c r="AQ17" s="46" t="s">
        <v>5</v>
      </c>
      <c r="AR17" s="45" t="s">
        <v>4</v>
      </c>
      <c r="AS17" s="47" t="s">
        <v>1</v>
      </c>
      <c r="AT17" s="56" t="s">
        <v>0</v>
      </c>
    </row>
    <row r="18" spans="1:46" ht="15.75" customHeight="1">
      <c r="A18" s="147"/>
      <c r="B18" s="113" t="s">
        <v>1</v>
      </c>
      <c r="C18" s="51" t="s">
        <v>3</v>
      </c>
      <c r="D18" s="53" t="s">
        <v>6</v>
      </c>
      <c r="E18" s="48" t="s">
        <v>2</v>
      </c>
      <c r="F18" s="49" t="s">
        <v>0</v>
      </c>
      <c r="G18" s="47" t="s">
        <v>1</v>
      </c>
      <c r="H18" s="46" t="s">
        <v>5</v>
      </c>
      <c r="I18" s="45" t="s">
        <v>4</v>
      </c>
      <c r="J18" s="47" t="s">
        <v>1</v>
      </c>
      <c r="K18" s="49" t="s">
        <v>0</v>
      </c>
      <c r="L18" s="47" t="s">
        <v>1</v>
      </c>
      <c r="M18" s="49" t="s">
        <v>0</v>
      </c>
      <c r="N18" s="47" t="s">
        <v>1</v>
      </c>
      <c r="O18" s="49" t="s">
        <v>0</v>
      </c>
      <c r="P18" s="47" t="s">
        <v>1</v>
      </c>
      <c r="Q18" s="54" t="s">
        <v>2</v>
      </c>
      <c r="R18" s="84" t="s">
        <v>0</v>
      </c>
      <c r="S18" s="48" t="s">
        <v>2</v>
      </c>
      <c r="T18" s="47" t="s">
        <v>1</v>
      </c>
      <c r="U18" s="53" t="s">
        <v>6</v>
      </c>
      <c r="V18" s="48" t="s">
        <v>2</v>
      </c>
      <c r="W18" s="49" t="s">
        <v>0</v>
      </c>
      <c r="X18" s="47" t="s">
        <v>1</v>
      </c>
      <c r="Y18" s="51" t="s">
        <v>3</v>
      </c>
      <c r="Z18" s="53" t="s">
        <v>6</v>
      </c>
      <c r="AA18" s="48" t="s">
        <v>2</v>
      </c>
      <c r="AB18" s="49" t="s">
        <v>0</v>
      </c>
      <c r="AC18" s="47" t="s">
        <v>1</v>
      </c>
      <c r="AD18" s="46" t="s">
        <v>5</v>
      </c>
      <c r="AE18" s="45" t="s">
        <v>4</v>
      </c>
      <c r="AF18" s="51" t="s">
        <v>3</v>
      </c>
      <c r="AG18" s="53" t="s">
        <v>6</v>
      </c>
      <c r="AH18" s="48" t="s">
        <v>2</v>
      </c>
      <c r="AI18" s="49" t="s">
        <v>0</v>
      </c>
      <c r="AJ18" s="47" t="s">
        <v>1</v>
      </c>
      <c r="AK18" s="46" t="s">
        <v>5</v>
      </c>
      <c r="AL18" s="45" t="s">
        <v>4</v>
      </c>
      <c r="AM18" s="51" t="s">
        <v>3</v>
      </c>
      <c r="AN18" s="53" t="s">
        <v>6</v>
      </c>
      <c r="AO18" s="48" t="s">
        <v>2</v>
      </c>
      <c r="AP18" s="49" t="s">
        <v>0</v>
      </c>
      <c r="AQ18" s="47" t="s">
        <v>1</v>
      </c>
      <c r="AR18" s="46" t="s">
        <v>5</v>
      </c>
      <c r="AS18" s="45" t="s">
        <v>4</v>
      </c>
      <c r="AT18" s="55" t="s">
        <v>1</v>
      </c>
    </row>
    <row r="19" spans="1:46" ht="15.75" customHeight="1">
      <c r="A19" s="147" t="s">
        <v>43</v>
      </c>
      <c r="B19" s="112" t="s">
        <v>5</v>
      </c>
      <c r="C19" s="47" t="s">
        <v>1</v>
      </c>
      <c r="D19" s="51" t="s">
        <v>3</v>
      </c>
      <c r="E19" s="53" t="s">
        <v>6</v>
      </c>
      <c r="F19" s="48" t="s">
        <v>2</v>
      </c>
      <c r="G19" s="49" t="s">
        <v>0</v>
      </c>
      <c r="H19" s="47" t="s">
        <v>1</v>
      </c>
      <c r="I19" s="46" t="s">
        <v>5</v>
      </c>
      <c r="J19" s="45" t="s">
        <v>4</v>
      </c>
      <c r="K19" s="47" t="s">
        <v>1</v>
      </c>
      <c r="L19" s="49" t="s">
        <v>0</v>
      </c>
      <c r="M19" s="47" t="s">
        <v>1</v>
      </c>
      <c r="N19" s="49" t="s">
        <v>0</v>
      </c>
      <c r="O19" s="47" t="s">
        <v>1</v>
      </c>
      <c r="P19" s="49" t="s">
        <v>0</v>
      </c>
      <c r="Q19" s="55" t="s">
        <v>1</v>
      </c>
      <c r="R19" s="85" t="s">
        <v>2</v>
      </c>
      <c r="S19" s="49" t="s">
        <v>0</v>
      </c>
      <c r="T19" s="48" t="s">
        <v>2</v>
      </c>
      <c r="U19" s="47" t="s">
        <v>1</v>
      </c>
      <c r="V19" s="53" t="s">
        <v>6</v>
      </c>
      <c r="W19" s="48" t="s">
        <v>2</v>
      </c>
      <c r="X19" s="49" t="s">
        <v>0</v>
      </c>
      <c r="Y19" s="47" t="s">
        <v>1</v>
      </c>
      <c r="Z19" s="51" t="s">
        <v>3</v>
      </c>
      <c r="AA19" s="53" t="s">
        <v>6</v>
      </c>
      <c r="AB19" s="48" t="s">
        <v>2</v>
      </c>
      <c r="AC19" s="49" t="s">
        <v>0</v>
      </c>
      <c r="AD19" s="47" t="s">
        <v>1</v>
      </c>
      <c r="AE19" s="46" t="s">
        <v>5</v>
      </c>
      <c r="AF19" s="45" t="s">
        <v>4</v>
      </c>
      <c r="AG19" s="51" t="s">
        <v>3</v>
      </c>
      <c r="AH19" s="53" t="s">
        <v>6</v>
      </c>
      <c r="AI19" s="48" t="s">
        <v>2</v>
      </c>
      <c r="AJ19" s="49" t="s">
        <v>0</v>
      </c>
      <c r="AK19" s="47" t="s">
        <v>1</v>
      </c>
      <c r="AL19" s="46" t="s">
        <v>5</v>
      </c>
      <c r="AM19" s="45" t="s">
        <v>4</v>
      </c>
      <c r="AN19" s="51" t="s">
        <v>3</v>
      </c>
      <c r="AO19" s="53" t="s">
        <v>6</v>
      </c>
      <c r="AP19" s="48" t="s">
        <v>2</v>
      </c>
      <c r="AQ19" s="49" t="s">
        <v>0</v>
      </c>
      <c r="AR19" s="47" t="s">
        <v>1</v>
      </c>
      <c r="AS19" s="46" t="s">
        <v>5</v>
      </c>
      <c r="AT19" s="52" t="s">
        <v>4</v>
      </c>
    </row>
    <row r="20" spans="1:46" ht="15.75" customHeight="1">
      <c r="A20" s="147"/>
      <c r="B20" s="113" t="s">
        <v>1</v>
      </c>
      <c r="C20" s="46" t="s">
        <v>5</v>
      </c>
      <c r="D20" s="47" t="s">
        <v>1</v>
      </c>
      <c r="E20" s="51" t="s">
        <v>3</v>
      </c>
      <c r="F20" s="53" t="s">
        <v>6</v>
      </c>
      <c r="G20" s="48" t="s">
        <v>2</v>
      </c>
      <c r="H20" s="49" t="s">
        <v>0</v>
      </c>
      <c r="I20" s="47" t="s">
        <v>1</v>
      </c>
      <c r="J20" s="46" t="s">
        <v>5</v>
      </c>
      <c r="K20" s="45" t="s">
        <v>4</v>
      </c>
      <c r="L20" s="47" t="s">
        <v>1</v>
      </c>
      <c r="M20" s="49" t="s">
        <v>0</v>
      </c>
      <c r="N20" s="47" t="s">
        <v>1</v>
      </c>
      <c r="O20" s="49" t="s">
        <v>0</v>
      </c>
      <c r="P20" s="47" t="s">
        <v>1</v>
      </c>
      <c r="Q20" s="56" t="s">
        <v>0</v>
      </c>
      <c r="R20" s="83" t="s">
        <v>1</v>
      </c>
      <c r="S20" s="48" t="s">
        <v>2</v>
      </c>
      <c r="T20" s="49" t="s">
        <v>0</v>
      </c>
      <c r="U20" s="48" t="s">
        <v>2</v>
      </c>
      <c r="V20" s="47" t="s">
        <v>1</v>
      </c>
      <c r="W20" s="53" t="s">
        <v>6</v>
      </c>
      <c r="X20" s="48" t="s">
        <v>2</v>
      </c>
      <c r="Y20" s="49" t="s">
        <v>0</v>
      </c>
      <c r="Z20" s="47" t="s">
        <v>1</v>
      </c>
      <c r="AA20" s="51" t="s">
        <v>3</v>
      </c>
      <c r="AB20" s="53" t="s">
        <v>6</v>
      </c>
      <c r="AC20" s="48" t="s">
        <v>2</v>
      </c>
      <c r="AD20" s="49" t="s">
        <v>0</v>
      </c>
      <c r="AE20" s="47" t="s">
        <v>1</v>
      </c>
      <c r="AF20" s="46" t="s">
        <v>5</v>
      </c>
      <c r="AG20" s="45" t="s">
        <v>4</v>
      </c>
      <c r="AH20" s="51" t="s">
        <v>3</v>
      </c>
      <c r="AI20" s="53" t="s">
        <v>6</v>
      </c>
      <c r="AJ20" s="48" t="s">
        <v>2</v>
      </c>
      <c r="AK20" s="49" t="s">
        <v>0</v>
      </c>
      <c r="AL20" s="47" t="s">
        <v>1</v>
      </c>
      <c r="AM20" s="46" t="s">
        <v>5</v>
      </c>
      <c r="AN20" s="45" t="s">
        <v>4</v>
      </c>
      <c r="AO20" s="51" t="s">
        <v>3</v>
      </c>
      <c r="AP20" s="53" t="s">
        <v>6</v>
      </c>
      <c r="AQ20" s="48" t="s">
        <v>2</v>
      </c>
      <c r="AR20" s="49" t="s">
        <v>0</v>
      </c>
      <c r="AS20" s="47" t="s">
        <v>1</v>
      </c>
      <c r="AT20" s="50" t="s">
        <v>5</v>
      </c>
    </row>
    <row r="21" spans="1:46" ht="15.75" customHeight="1">
      <c r="A21" s="147" t="s">
        <v>44</v>
      </c>
      <c r="B21" s="114" t="s">
        <v>0</v>
      </c>
      <c r="C21" s="47" t="s">
        <v>1</v>
      </c>
      <c r="D21" s="46" t="s">
        <v>5</v>
      </c>
      <c r="E21" s="47" t="s">
        <v>1</v>
      </c>
      <c r="F21" s="51" t="s">
        <v>3</v>
      </c>
      <c r="G21" s="53" t="s">
        <v>6</v>
      </c>
      <c r="H21" s="48" t="s">
        <v>2</v>
      </c>
      <c r="I21" s="49" t="s">
        <v>0</v>
      </c>
      <c r="J21" s="47" t="s">
        <v>1</v>
      </c>
      <c r="K21" s="46" t="s">
        <v>5</v>
      </c>
      <c r="L21" s="45" t="s">
        <v>4</v>
      </c>
      <c r="M21" s="47" t="s">
        <v>1</v>
      </c>
      <c r="N21" s="49" t="s">
        <v>0</v>
      </c>
      <c r="O21" s="47" t="s">
        <v>1</v>
      </c>
      <c r="P21" s="49" t="s">
        <v>0</v>
      </c>
      <c r="Q21" s="55" t="s">
        <v>1</v>
      </c>
      <c r="R21" s="84" t="s">
        <v>0</v>
      </c>
      <c r="S21" s="47" t="s">
        <v>1</v>
      </c>
      <c r="T21" s="48" t="s">
        <v>2</v>
      </c>
      <c r="U21" s="49" t="s">
        <v>0</v>
      </c>
      <c r="V21" s="48" t="s">
        <v>2</v>
      </c>
      <c r="W21" s="47" t="s">
        <v>1</v>
      </c>
      <c r="X21" s="53" t="s">
        <v>6</v>
      </c>
      <c r="Y21" s="48" t="s">
        <v>2</v>
      </c>
      <c r="Z21" s="49" t="s">
        <v>0</v>
      </c>
      <c r="AA21" s="47" t="s">
        <v>1</v>
      </c>
      <c r="AB21" s="51" t="s">
        <v>3</v>
      </c>
      <c r="AC21" s="53" t="s">
        <v>6</v>
      </c>
      <c r="AD21" s="48" t="s">
        <v>2</v>
      </c>
      <c r="AE21" s="49" t="s">
        <v>0</v>
      </c>
      <c r="AF21" s="47" t="s">
        <v>1</v>
      </c>
      <c r="AG21" s="46" t="s">
        <v>5</v>
      </c>
      <c r="AH21" s="45" t="s">
        <v>4</v>
      </c>
      <c r="AI21" s="51" t="s">
        <v>3</v>
      </c>
      <c r="AJ21" s="53" t="s">
        <v>6</v>
      </c>
      <c r="AK21" s="48" t="s">
        <v>2</v>
      </c>
      <c r="AL21" s="49" t="s">
        <v>0</v>
      </c>
      <c r="AM21" s="47" t="s">
        <v>1</v>
      </c>
      <c r="AN21" s="46" t="s">
        <v>5</v>
      </c>
      <c r="AO21" s="45" t="s">
        <v>4</v>
      </c>
      <c r="AP21" s="51" t="s">
        <v>3</v>
      </c>
      <c r="AQ21" s="53" t="s">
        <v>6</v>
      </c>
      <c r="AR21" s="48" t="s">
        <v>2</v>
      </c>
      <c r="AS21" s="49" t="s">
        <v>0</v>
      </c>
      <c r="AT21" s="55" t="s">
        <v>1</v>
      </c>
    </row>
    <row r="22" spans="1:46" ht="15.75" customHeight="1" thickBot="1">
      <c r="A22" s="157"/>
      <c r="B22" s="118" t="s">
        <v>2</v>
      </c>
      <c r="C22" s="60" t="s">
        <v>0</v>
      </c>
      <c r="D22" s="61" t="s">
        <v>1</v>
      </c>
      <c r="E22" s="74" t="s">
        <v>5</v>
      </c>
      <c r="F22" s="61" t="s">
        <v>1</v>
      </c>
      <c r="G22" s="63" t="s">
        <v>3</v>
      </c>
      <c r="H22" s="62" t="s">
        <v>6</v>
      </c>
      <c r="I22" s="69" t="s">
        <v>2</v>
      </c>
      <c r="J22" s="60" t="s">
        <v>0</v>
      </c>
      <c r="K22" s="61" t="s">
        <v>1</v>
      </c>
      <c r="L22" s="74" t="s">
        <v>5</v>
      </c>
      <c r="M22" s="70" t="s">
        <v>4</v>
      </c>
      <c r="N22" s="61" t="s">
        <v>1</v>
      </c>
      <c r="O22" s="60" t="s">
        <v>0</v>
      </c>
      <c r="P22" s="61" t="s">
        <v>1</v>
      </c>
      <c r="Q22" s="96" t="s">
        <v>0</v>
      </c>
      <c r="R22" s="88" t="s">
        <v>1</v>
      </c>
      <c r="S22" s="60" t="s">
        <v>0</v>
      </c>
      <c r="T22" s="61" t="s">
        <v>1</v>
      </c>
      <c r="U22" s="69" t="s">
        <v>2</v>
      </c>
      <c r="V22" s="60" t="s">
        <v>0</v>
      </c>
      <c r="W22" s="69" t="s">
        <v>2</v>
      </c>
      <c r="X22" s="61" t="s">
        <v>1</v>
      </c>
      <c r="Y22" s="62" t="s">
        <v>6</v>
      </c>
      <c r="Z22" s="69" t="s">
        <v>2</v>
      </c>
      <c r="AA22" s="60" t="s">
        <v>0</v>
      </c>
      <c r="AB22" s="61" t="s">
        <v>1</v>
      </c>
      <c r="AC22" s="63" t="s">
        <v>3</v>
      </c>
      <c r="AD22" s="62" t="s">
        <v>6</v>
      </c>
      <c r="AE22" s="69" t="s">
        <v>2</v>
      </c>
      <c r="AF22" s="60" t="s">
        <v>0</v>
      </c>
      <c r="AG22" s="61" t="s">
        <v>1</v>
      </c>
      <c r="AH22" s="74" t="s">
        <v>5</v>
      </c>
      <c r="AI22" s="70" t="s">
        <v>4</v>
      </c>
      <c r="AJ22" s="63" t="s">
        <v>3</v>
      </c>
      <c r="AK22" s="62" t="s">
        <v>6</v>
      </c>
      <c r="AL22" s="69" t="s">
        <v>2</v>
      </c>
      <c r="AM22" s="60" t="s">
        <v>0</v>
      </c>
      <c r="AN22" s="61" t="s">
        <v>1</v>
      </c>
      <c r="AO22" s="74" t="s">
        <v>5</v>
      </c>
      <c r="AP22" s="70" t="s">
        <v>4</v>
      </c>
      <c r="AQ22" s="63" t="s">
        <v>3</v>
      </c>
      <c r="AR22" s="62" t="s">
        <v>6</v>
      </c>
      <c r="AS22" s="69" t="s">
        <v>2</v>
      </c>
      <c r="AT22" s="96" t="s">
        <v>0</v>
      </c>
    </row>
    <row r="23" spans="1:46" ht="15.75" customHeight="1">
      <c r="A23" s="156" t="s">
        <v>45</v>
      </c>
      <c r="B23" s="119" t="s">
        <v>6</v>
      </c>
      <c r="C23" s="66" t="s">
        <v>2</v>
      </c>
      <c r="D23" s="65" t="s">
        <v>0</v>
      </c>
      <c r="E23" s="64" t="s">
        <v>1</v>
      </c>
      <c r="F23" s="44" t="s">
        <v>5</v>
      </c>
      <c r="G23" s="64" t="s">
        <v>1</v>
      </c>
      <c r="H23" s="68" t="s">
        <v>3</v>
      </c>
      <c r="I23" s="67" t="s">
        <v>6</v>
      </c>
      <c r="J23" s="66" t="s">
        <v>2</v>
      </c>
      <c r="K23" s="65" t="s">
        <v>0</v>
      </c>
      <c r="L23" s="64" t="s">
        <v>1</v>
      </c>
      <c r="M23" s="44" t="s">
        <v>5</v>
      </c>
      <c r="N23" s="75" t="s">
        <v>4</v>
      </c>
      <c r="O23" s="64" t="s">
        <v>1</v>
      </c>
      <c r="P23" s="65" t="s">
        <v>0</v>
      </c>
      <c r="Q23" s="91" t="s">
        <v>1</v>
      </c>
      <c r="R23" s="99" t="s">
        <v>0</v>
      </c>
      <c r="S23" s="64" t="s">
        <v>1</v>
      </c>
      <c r="T23" s="65" t="s">
        <v>0</v>
      </c>
      <c r="U23" s="64" t="s">
        <v>1</v>
      </c>
      <c r="V23" s="66" t="s">
        <v>2</v>
      </c>
      <c r="W23" s="65" t="s">
        <v>0</v>
      </c>
      <c r="X23" s="66" t="s">
        <v>2</v>
      </c>
      <c r="Y23" s="64" t="s">
        <v>1</v>
      </c>
      <c r="Z23" s="67" t="s">
        <v>6</v>
      </c>
      <c r="AA23" s="66" t="s">
        <v>2</v>
      </c>
      <c r="AB23" s="65" t="s">
        <v>0</v>
      </c>
      <c r="AC23" s="64" t="s">
        <v>1</v>
      </c>
      <c r="AD23" s="68" t="s">
        <v>3</v>
      </c>
      <c r="AE23" s="67" t="s">
        <v>6</v>
      </c>
      <c r="AF23" s="66" t="s">
        <v>2</v>
      </c>
      <c r="AG23" s="65" t="s">
        <v>0</v>
      </c>
      <c r="AH23" s="64" t="s">
        <v>1</v>
      </c>
      <c r="AI23" s="44" t="s">
        <v>5</v>
      </c>
      <c r="AJ23" s="75" t="s">
        <v>4</v>
      </c>
      <c r="AK23" s="68" t="s">
        <v>3</v>
      </c>
      <c r="AL23" s="67" t="s">
        <v>6</v>
      </c>
      <c r="AM23" s="66" t="s">
        <v>2</v>
      </c>
      <c r="AN23" s="65" t="s">
        <v>0</v>
      </c>
      <c r="AO23" s="64" t="s">
        <v>1</v>
      </c>
      <c r="AP23" s="44" t="s">
        <v>5</v>
      </c>
      <c r="AQ23" s="75" t="s">
        <v>4</v>
      </c>
      <c r="AR23" s="68" t="s">
        <v>3</v>
      </c>
      <c r="AS23" s="67" t="s">
        <v>6</v>
      </c>
      <c r="AT23" s="95" t="s">
        <v>2</v>
      </c>
    </row>
    <row r="24" spans="1:46" ht="15.75" customHeight="1">
      <c r="A24" s="147"/>
      <c r="B24" s="117" t="s">
        <v>3</v>
      </c>
      <c r="C24" s="53" t="s">
        <v>6</v>
      </c>
      <c r="D24" s="48" t="s">
        <v>2</v>
      </c>
      <c r="E24" s="49" t="s">
        <v>0</v>
      </c>
      <c r="F24" s="47" t="s">
        <v>1</v>
      </c>
      <c r="G24" s="46" t="s">
        <v>5</v>
      </c>
      <c r="H24" s="47" t="s">
        <v>1</v>
      </c>
      <c r="I24" s="51" t="s">
        <v>3</v>
      </c>
      <c r="J24" s="53" t="s">
        <v>6</v>
      </c>
      <c r="K24" s="48" t="s">
        <v>2</v>
      </c>
      <c r="L24" s="49" t="s">
        <v>0</v>
      </c>
      <c r="M24" s="47" t="s">
        <v>1</v>
      </c>
      <c r="N24" s="46" t="s">
        <v>5</v>
      </c>
      <c r="O24" s="45" t="s">
        <v>4</v>
      </c>
      <c r="P24" s="47" t="s">
        <v>1</v>
      </c>
      <c r="Q24" s="56" t="s">
        <v>0</v>
      </c>
      <c r="R24" s="83" t="s">
        <v>1</v>
      </c>
      <c r="S24" s="49" t="s">
        <v>0</v>
      </c>
      <c r="T24" s="47" t="s">
        <v>1</v>
      </c>
      <c r="U24" s="49" t="s">
        <v>0</v>
      </c>
      <c r="V24" s="47" t="s">
        <v>1</v>
      </c>
      <c r="W24" s="48" t="s">
        <v>2</v>
      </c>
      <c r="X24" s="49" t="s">
        <v>0</v>
      </c>
      <c r="Y24" s="48" t="s">
        <v>2</v>
      </c>
      <c r="Z24" s="47" t="s">
        <v>1</v>
      </c>
      <c r="AA24" s="53" t="s">
        <v>6</v>
      </c>
      <c r="AB24" s="48" t="s">
        <v>2</v>
      </c>
      <c r="AC24" s="49" t="s">
        <v>0</v>
      </c>
      <c r="AD24" s="47" t="s">
        <v>1</v>
      </c>
      <c r="AE24" s="51" t="s">
        <v>3</v>
      </c>
      <c r="AF24" s="53" t="s">
        <v>6</v>
      </c>
      <c r="AG24" s="48" t="s">
        <v>2</v>
      </c>
      <c r="AH24" s="49" t="s">
        <v>0</v>
      </c>
      <c r="AI24" s="47" t="s">
        <v>1</v>
      </c>
      <c r="AJ24" s="46" t="s">
        <v>5</v>
      </c>
      <c r="AK24" s="45" t="s">
        <v>4</v>
      </c>
      <c r="AL24" s="51" t="s">
        <v>3</v>
      </c>
      <c r="AM24" s="53" t="s">
        <v>6</v>
      </c>
      <c r="AN24" s="48" t="s">
        <v>2</v>
      </c>
      <c r="AO24" s="49" t="s">
        <v>0</v>
      </c>
      <c r="AP24" s="47" t="s">
        <v>1</v>
      </c>
      <c r="AQ24" s="46" t="s">
        <v>5</v>
      </c>
      <c r="AR24" s="45" t="s">
        <v>4</v>
      </c>
      <c r="AS24" s="51" t="s">
        <v>3</v>
      </c>
      <c r="AT24" s="58" t="s">
        <v>6</v>
      </c>
    </row>
    <row r="25" spans="1:46" ht="15.75" customHeight="1">
      <c r="A25" s="147" t="s">
        <v>46</v>
      </c>
      <c r="B25" s="120" t="s">
        <v>4</v>
      </c>
      <c r="C25" s="51" t="s">
        <v>3</v>
      </c>
      <c r="D25" s="53" t="s">
        <v>6</v>
      </c>
      <c r="E25" s="48" t="s">
        <v>2</v>
      </c>
      <c r="F25" s="49" t="s">
        <v>0</v>
      </c>
      <c r="G25" s="47" t="s">
        <v>1</v>
      </c>
      <c r="H25" s="46" t="s">
        <v>5</v>
      </c>
      <c r="I25" s="45" t="s">
        <v>4</v>
      </c>
      <c r="J25" s="51" t="s">
        <v>3</v>
      </c>
      <c r="K25" s="53" t="s">
        <v>6</v>
      </c>
      <c r="L25" s="48" t="s">
        <v>2</v>
      </c>
      <c r="M25" s="49" t="s">
        <v>0</v>
      </c>
      <c r="N25" s="47" t="s">
        <v>1</v>
      </c>
      <c r="O25" s="46" t="s">
        <v>5</v>
      </c>
      <c r="P25" s="45" t="s">
        <v>4</v>
      </c>
      <c r="Q25" s="55" t="s">
        <v>1</v>
      </c>
      <c r="R25" s="84" t="s">
        <v>0</v>
      </c>
      <c r="S25" s="47" t="s">
        <v>1</v>
      </c>
      <c r="T25" s="49" t="s">
        <v>0</v>
      </c>
      <c r="U25" s="47" t="s">
        <v>1</v>
      </c>
      <c r="V25" s="49" t="s">
        <v>0</v>
      </c>
      <c r="W25" s="47" t="s">
        <v>1</v>
      </c>
      <c r="X25" s="48" t="s">
        <v>2</v>
      </c>
      <c r="Y25" s="49" t="s">
        <v>0</v>
      </c>
      <c r="Z25" s="48" t="s">
        <v>2</v>
      </c>
      <c r="AA25" s="47" t="s">
        <v>1</v>
      </c>
      <c r="AB25" s="53" t="s">
        <v>6</v>
      </c>
      <c r="AC25" s="48" t="s">
        <v>2</v>
      </c>
      <c r="AD25" s="49" t="s">
        <v>0</v>
      </c>
      <c r="AE25" s="47" t="s">
        <v>1</v>
      </c>
      <c r="AF25" s="51" t="s">
        <v>3</v>
      </c>
      <c r="AG25" s="53" t="s">
        <v>6</v>
      </c>
      <c r="AH25" s="48" t="s">
        <v>2</v>
      </c>
      <c r="AI25" s="49" t="s">
        <v>0</v>
      </c>
      <c r="AJ25" s="47" t="s">
        <v>1</v>
      </c>
      <c r="AK25" s="46" t="s">
        <v>5</v>
      </c>
      <c r="AL25" s="45" t="s">
        <v>4</v>
      </c>
      <c r="AM25" s="51" t="s">
        <v>3</v>
      </c>
      <c r="AN25" s="53" t="s">
        <v>6</v>
      </c>
      <c r="AO25" s="48" t="s">
        <v>2</v>
      </c>
      <c r="AP25" s="49" t="s">
        <v>0</v>
      </c>
      <c r="AQ25" s="47" t="s">
        <v>1</v>
      </c>
      <c r="AR25" s="46" t="s">
        <v>5</v>
      </c>
      <c r="AS25" s="45" t="s">
        <v>4</v>
      </c>
      <c r="AT25" s="57" t="s">
        <v>3</v>
      </c>
    </row>
    <row r="26" spans="1:46" ht="15.75" customHeight="1">
      <c r="A26" s="147"/>
      <c r="B26" s="112" t="s">
        <v>5</v>
      </c>
      <c r="C26" s="45" t="s">
        <v>4</v>
      </c>
      <c r="D26" s="51" t="s">
        <v>3</v>
      </c>
      <c r="E26" s="53" t="s">
        <v>6</v>
      </c>
      <c r="F26" s="48" t="s">
        <v>2</v>
      </c>
      <c r="G26" s="49" t="s">
        <v>0</v>
      </c>
      <c r="H26" s="47" t="s">
        <v>1</v>
      </c>
      <c r="I26" s="46" t="s">
        <v>5</v>
      </c>
      <c r="J26" s="45" t="s">
        <v>4</v>
      </c>
      <c r="K26" s="51" t="s">
        <v>3</v>
      </c>
      <c r="L26" s="53" t="s">
        <v>6</v>
      </c>
      <c r="M26" s="48" t="s">
        <v>2</v>
      </c>
      <c r="N26" s="49" t="s">
        <v>0</v>
      </c>
      <c r="O26" s="47" t="s">
        <v>1</v>
      </c>
      <c r="P26" s="46" t="s">
        <v>5</v>
      </c>
      <c r="Q26" s="52" t="s">
        <v>4</v>
      </c>
      <c r="R26" s="83" t="s">
        <v>1</v>
      </c>
      <c r="S26" s="49" t="s">
        <v>0</v>
      </c>
      <c r="T26" s="47" t="s">
        <v>1</v>
      </c>
      <c r="U26" s="49" t="s">
        <v>0</v>
      </c>
      <c r="V26" s="47" t="s">
        <v>1</v>
      </c>
      <c r="W26" s="49" t="s">
        <v>0</v>
      </c>
      <c r="X26" s="47" t="s">
        <v>1</v>
      </c>
      <c r="Y26" s="48" t="s">
        <v>2</v>
      </c>
      <c r="Z26" s="49" t="s">
        <v>0</v>
      </c>
      <c r="AA26" s="48" t="s">
        <v>2</v>
      </c>
      <c r="AB26" s="47" t="s">
        <v>1</v>
      </c>
      <c r="AC26" s="53" t="s">
        <v>6</v>
      </c>
      <c r="AD26" s="48" t="s">
        <v>2</v>
      </c>
      <c r="AE26" s="49" t="s">
        <v>0</v>
      </c>
      <c r="AF26" s="47" t="s">
        <v>1</v>
      </c>
      <c r="AG26" s="51" t="s">
        <v>3</v>
      </c>
      <c r="AH26" s="53" t="s">
        <v>6</v>
      </c>
      <c r="AI26" s="48" t="s">
        <v>2</v>
      </c>
      <c r="AJ26" s="49" t="s">
        <v>0</v>
      </c>
      <c r="AK26" s="47" t="s">
        <v>1</v>
      </c>
      <c r="AL26" s="46" t="s">
        <v>5</v>
      </c>
      <c r="AM26" s="45" t="s">
        <v>4</v>
      </c>
      <c r="AN26" s="51" t="s">
        <v>3</v>
      </c>
      <c r="AO26" s="53" t="s">
        <v>6</v>
      </c>
      <c r="AP26" s="48" t="s">
        <v>2</v>
      </c>
      <c r="AQ26" s="49" t="s">
        <v>0</v>
      </c>
      <c r="AR26" s="47" t="s">
        <v>1</v>
      </c>
      <c r="AS26" s="46" t="s">
        <v>5</v>
      </c>
      <c r="AT26" s="52" t="s">
        <v>4</v>
      </c>
    </row>
    <row r="27" spans="1:46" ht="15.75" customHeight="1">
      <c r="A27" s="147" t="s">
        <v>47</v>
      </c>
      <c r="B27" s="113" t="s">
        <v>1</v>
      </c>
      <c r="C27" s="46" t="s">
        <v>5</v>
      </c>
      <c r="D27" s="45" t="s">
        <v>4</v>
      </c>
      <c r="E27" s="51" t="s">
        <v>3</v>
      </c>
      <c r="F27" s="53" t="s">
        <v>6</v>
      </c>
      <c r="G27" s="48" t="s">
        <v>2</v>
      </c>
      <c r="H27" s="49" t="s">
        <v>0</v>
      </c>
      <c r="I27" s="47" t="s">
        <v>1</v>
      </c>
      <c r="J27" s="46" t="s">
        <v>5</v>
      </c>
      <c r="K27" s="45" t="s">
        <v>4</v>
      </c>
      <c r="L27" s="51" t="s">
        <v>3</v>
      </c>
      <c r="M27" s="53" t="s">
        <v>6</v>
      </c>
      <c r="N27" s="48" t="s">
        <v>2</v>
      </c>
      <c r="O27" s="49" t="s">
        <v>0</v>
      </c>
      <c r="P27" s="47" t="s">
        <v>1</v>
      </c>
      <c r="Q27" s="50" t="s">
        <v>5</v>
      </c>
      <c r="R27" s="89" t="s">
        <v>4</v>
      </c>
      <c r="S27" s="47" t="s">
        <v>1</v>
      </c>
      <c r="T27" s="49" t="s">
        <v>0</v>
      </c>
      <c r="U27" s="47" t="s">
        <v>1</v>
      </c>
      <c r="V27" s="49" t="s">
        <v>0</v>
      </c>
      <c r="W27" s="47" t="s">
        <v>1</v>
      </c>
      <c r="X27" s="49" t="s">
        <v>0</v>
      </c>
      <c r="Y27" s="47" t="s">
        <v>1</v>
      </c>
      <c r="Z27" s="48" t="s">
        <v>2</v>
      </c>
      <c r="AA27" s="49" t="s">
        <v>0</v>
      </c>
      <c r="AB27" s="48" t="s">
        <v>2</v>
      </c>
      <c r="AC27" s="47" t="s">
        <v>1</v>
      </c>
      <c r="AD27" s="53" t="s">
        <v>6</v>
      </c>
      <c r="AE27" s="48" t="s">
        <v>2</v>
      </c>
      <c r="AF27" s="49" t="s">
        <v>0</v>
      </c>
      <c r="AG27" s="47" t="s">
        <v>1</v>
      </c>
      <c r="AH27" s="51" t="s">
        <v>3</v>
      </c>
      <c r="AI27" s="53" t="s">
        <v>6</v>
      </c>
      <c r="AJ27" s="48" t="s">
        <v>2</v>
      </c>
      <c r="AK27" s="49" t="s">
        <v>0</v>
      </c>
      <c r="AL27" s="47" t="s">
        <v>1</v>
      </c>
      <c r="AM27" s="46" t="s">
        <v>5</v>
      </c>
      <c r="AN27" s="45" t="s">
        <v>4</v>
      </c>
      <c r="AO27" s="51" t="s">
        <v>3</v>
      </c>
      <c r="AP27" s="53" t="s">
        <v>6</v>
      </c>
      <c r="AQ27" s="48" t="s">
        <v>2</v>
      </c>
      <c r="AR27" s="49" t="s">
        <v>0</v>
      </c>
      <c r="AS27" s="47" t="s">
        <v>1</v>
      </c>
      <c r="AT27" s="50" t="s">
        <v>5</v>
      </c>
    </row>
    <row r="28" spans="1:46" ht="15.75" customHeight="1">
      <c r="A28" s="147"/>
      <c r="B28" s="114" t="s">
        <v>0</v>
      </c>
      <c r="C28" s="47" t="s">
        <v>1</v>
      </c>
      <c r="D28" s="46" t="s">
        <v>5</v>
      </c>
      <c r="E28" s="45" t="s">
        <v>4</v>
      </c>
      <c r="F28" s="51" t="s">
        <v>3</v>
      </c>
      <c r="G28" s="53" t="s">
        <v>6</v>
      </c>
      <c r="H28" s="48" t="s">
        <v>2</v>
      </c>
      <c r="I28" s="49" t="s">
        <v>0</v>
      </c>
      <c r="J28" s="47" t="s">
        <v>1</v>
      </c>
      <c r="K28" s="46" t="s">
        <v>5</v>
      </c>
      <c r="L28" s="45" t="s">
        <v>4</v>
      </c>
      <c r="M28" s="51" t="s">
        <v>3</v>
      </c>
      <c r="N28" s="53" t="s">
        <v>6</v>
      </c>
      <c r="O28" s="48" t="s">
        <v>2</v>
      </c>
      <c r="P28" s="49" t="s">
        <v>0</v>
      </c>
      <c r="Q28" s="55" t="s">
        <v>1</v>
      </c>
      <c r="R28" s="82" t="s">
        <v>5</v>
      </c>
      <c r="S28" s="45" t="s">
        <v>4</v>
      </c>
      <c r="T28" s="47" t="s">
        <v>1</v>
      </c>
      <c r="U28" s="49" t="s">
        <v>0</v>
      </c>
      <c r="V28" s="47" t="s">
        <v>1</v>
      </c>
      <c r="W28" s="49" t="s">
        <v>0</v>
      </c>
      <c r="X28" s="47" t="s">
        <v>1</v>
      </c>
      <c r="Y28" s="49" t="s">
        <v>0</v>
      </c>
      <c r="Z28" s="47" t="s">
        <v>1</v>
      </c>
      <c r="AA28" s="48" t="s">
        <v>2</v>
      </c>
      <c r="AB28" s="49" t="s">
        <v>0</v>
      </c>
      <c r="AC28" s="48" t="s">
        <v>2</v>
      </c>
      <c r="AD28" s="47" t="s">
        <v>1</v>
      </c>
      <c r="AE28" s="53" t="s">
        <v>6</v>
      </c>
      <c r="AF28" s="48" t="s">
        <v>2</v>
      </c>
      <c r="AG28" s="49" t="s">
        <v>0</v>
      </c>
      <c r="AH28" s="47" t="s">
        <v>1</v>
      </c>
      <c r="AI28" s="51" t="s">
        <v>3</v>
      </c>
      <c r="AJ28" s="53" t="s">
        <v>6</v>
      </c>
      <c r="AK28" s="48" t="s">
        <v>2</v>
      </c>
      <c r="AL28" s="49" t="s">
        <v>0</v>
      </c>
      <c r="AM28" s="47" t="s">
        <v>1</v>
      </c>
      <c r="AN28" s="46" t="s">
        <v>5</v>
      </c>
      <c r="AO28" s="45" t="s">
        <v>4</v>
      </c>
      <c r="AP28" s="51" t="s">
        <v>3</v>
      </c>
      <c r="AQ28" s="53" t="s">
        <v>6</v>
      </c>
      <c r="AR28" s="48" t="s">
        <v>2</v>
      </c>
      <c r="AS28" s="49" t="s">
        <v>0</v>
      </c>
      <c r="AT28" s="55" t="s">
        <v>1</v>
      </c>
    </row>
    <row r="29" spans="1:46" ht="15.75" customHeight="1">
      <c r="A29" s="147" t="s">
        <v>48</v>
      </c>
      <c r="B29" s="115" t="s">
        <v>2</v>
      </c>
      <c r="C29" s="49" t="s">
        <v>0</v>
      </c>
      <c r="D29" s="47" t="s">
        <v>1</v>
      </c>
      <c r="E29" s="46" t="s">
        <v>5</v>
      </c>
      <c r="F29" s="45" t="s">
        <v>4</v>
      </c>
      <c r="G29" s="51" t="s">
        <v>3</v>
      </c>
      <c r="H29" s="53" t="s">
        <v>6</v>
      </c>
      <c r="I29" s="48" t="s">
        <v>2</v>
      </c>
      <c r="J29" s="49" t="s">
        <v>0</v>
      </c>
      <c r="K29" s="47" t="s">
        <v>1</v>
      </c>
      <c r="L29" s="46" t="s">
        <v>5</v>
      </c>
      <c r="M29" s="45" t="s">
        <v>4</v>
      </c>
      <c r="N29" s="51" t="s">
        <v>3</v>
      </c>
      <c r="O29" s="53" t="s">
        <v>6</v>
      </c>
      <c r="P29" s="48" t="s">
        <v>2</v>
      </c>
      <c r="Q29" s="56" t="s">
        <v>0</v>
      </c>
      <c r="R29" s="83" t="s">
        <v>1</v>
      </c>
      <c r="S29" s="46" t="s">
        <v>5</v>
      </c>
      <c r="T29" s="45" t="s">
        <v>4</v>
      </c>
      <c r="U29" s="47" t="s">
        <v>1</v>
      </c>
      <c r="V29" s="49" t="s">
        <v>0</v>
      </c>
      <c r="W29" s="47" t="s">
        <v>1</v>
      </c>
      <c r="X29" s="49" t="s">
        <v>0</v>
      </c>
      <c r="Y29" s="47" t="s">
        <v>1</v>
      </c>
      <c r="Z29" s="53" t="s">
        <v>6</v>
      </c>
      <c r="AA29" s="47" t="s">
        <v>1</v>
      </c>
      <c r="AB29" s="48" t="s">
        <v>2</v>
      </c>
      <c r="AC29" s="49" t="s">
        <v>0</v>
      </c>
      <c r="AD29" s="48" t="s">
        <v>2</v>
      </c>
      <c r="AE29" s="47" t="s">
        <v>1</v>
      </c>
      <c r="AF29" s="53" t="s">
        <v>6</v>
      </c>
      <c r="AG29" s="48" t="s">
        <v>2</v>
      </c>
      <c r="AH29" s="49" t="s">
        <v>0</v>
      </c>
      <c r="AI29" s="47" t="s">
        <v>1</v>
      </c>
      <c r="AJ29" s="51" t="s">
        <v>3</v>
      </c>
      <c r="AK29" s="53" t="s">
        <v>6</v>
      </c>
      <c r="AL29" s="48" t="s">
        <v>2</v>
      </c>
      <c r="AM29" s="49" t="s">
        <v>0</v>
      </c>
      <c r="AN29" s="47" t="s">
        <v>1</v>
      </c>
      <c r="AO29" s="46" t="s">
        <v>5</v>
      </c>
      <c r="AP29" s="45" t="s">
        <v>4</v>
      </c>
      <c r="AQ29" s="51" t="s">
        <v>3</v>
      </c>
      <c r="AR29" s="53" t="s">
        <v>6</v>
      </c>
      <c r="AS29" s="48" t="s">
        <v>2</v>
      </c>
      <c r="AT29" s="56" t="s">
        <v>0</v>
      </c>
    </row>
    <row r="30" spans="1:46" ht="15.75" customHeight="1">
      <c r="A30" s="147"/>
      <c r="B30" s="116" t="s">
        <v>6</v>
      </c>
      <c r="C30" s="48" t="s">
        <v>2</v>
      </c>
      <c r="D30" s="49" t="s">
        <v>0</v>
      </c>
      <c r="E30" s="47" t="s">
        <v>1</v>
      </c>
      <c r="F30" s="46" t="s">
        <v>5</v>
      </c>
      <c r="G30" s="45" t="s">
        <v>4</v>
      </c>
      <c r="H30" s="51" t="s">
        <v>3</v>
      </c>
      <c r="I30" s="53" t="s">
        <v>6</v>
      </c>
      <c r="J30" s="48" t="s">
        <v>2</v>
      </c>
      <c r="K30" s="49" t="s">
        <v>0</v>
      </c>
      <c r="L30" s="47" t="s">
        <v>1</v>
      </c>
      <c r="M30" s="46" t="s">
        <v>5</v>
      </c>
      <c r="N30" s="45" t="s">
        <v>4</v>
      </c>
      <c r="O30" s="51" t="s">
        <v>3</v>
      </c>
      <c r="P30" s="53" t="s">
        <v>6</v>
      </c>
      <c r="Q30" s="54" t="s">
        <v>2</v>
      </c>
      <c r="R30" s="84" t="s">
        <v>0</v>
      </c>
      <c r="S30" s="47" t="s">
        <v>1</v>
      </c>
      <c r="T30" s="46" t="s">
        <v>5</v>
      </c>
      <c r="U30" s="45" t="s">
        <v>4</v>
      </c>
      <c r="V30" s="47" t="s">
        <v>1</v>
      </c>
      <c r="W30" s="49" t="s">
        <v>0</v>
      </c>
      <c r="X30" s="47" t="s">
        <v>1</v>
      </c>
      <c r="Y30" s="49" t="s">
        <v>0</v>
      </c>
      <c r="Z30" s="47" t="s">
        <v>1</v>
      </c>
      <c r="AA30" s="53" t="s">
        <v>6</v>
      </c>
      <c r="AB30" s="47" t="s">
        <v>1</v>
      </c>
      <c r="AC30" s="48" t="s">
        <v>2</v>
      </c>
      <c r="AD30" s="49" t="s">
        <v>0</v>
      </c>
      <c r="AE30" s="48" t="s">
        <v>2</v>
      </c>
      <c r="AF30" s="47" t="s">
        <v>1</v>
      </c>
      <c r="AG30" s="53" t="s">
        <v>6</v>
      </c>
      <c r="AH30" s="48" t="s">
        <v>2</v>
      </c>
      <c r="AI30" s="49" t="s">
        <v>0</v>
      </c>
      <c r="AJ30" s="47" t="s">
        <v>1</v>
      </c>
      <c r="AK30" s="51" t="s">
        <v>3</v>
      </c>
      <c r="AL30" s="53" t="s">
        <v>6</v>
      </c>
      <c r="AM30" s="48" t="s">
        <v>2</v>
      </c>
      <c r="AN30" s="49" t="s">
        <v>0</v>
      </c>
      <c r="AO30" s="47" t="s">
        <v>1</v>
      </c>
      <c r="AP30" s="46" t="s">
        <v>5</v>
      </c>
      <c r="AQ30" s="45" t="s">
        <v>4</v>
      </c>
      <c r="AR30" s="51" t="s">
        <v>3</v>
      </c>
      <c r="AS30" s="53" t="s">
        <v>6</v>
      </c>
      <c r="AT30" s="54" t="s">
        <v>2</v>
      </c>
    </row>
    <row r="31" spans="1:46" ht="15.75" customHeight="1">
      <c r="A31" s="147" t="s">
        <v>49</v>
      </c>
      <c r="B31" s="117" t="s">
        <v>3</v>
      </c>
      <c r="C31" s="53" t="s">
        <v>6</v>
      </c>
      <c r="D31" s="48" t="s">
        <v>2</v>
      </c>
      <c r="E31" s="49" t="s">
        <v>0</v>
      </c>
      <c r="F31" s="47" t="s">
        <v>1</v>
      </c>
      <c r="G31" s="46" t="s">
        <v>5</v>
      </c>
      <c r="H31" s="45" t="s">
        <v>4</v>
      </c>
      <c r="I31" s="51" t="s">
        <v>3</v>
      </c>
      <c r="J31" s="53" t="s">
        <v>6</v>
      </c>
      <c r="K31" s="48" t="s">
        <v>2</v>
      </c>
      <c r="L31" s="49" t="s">
        <v>0</v>
      </c>
      <c r="M31" s="47" t="s">
        <v>1</v>
      </c>
      <c r="N31" s="46" t="s">
        <v>5</v>
      </c>
      <c r="O31" s="45" t="s">
        <v>4</v>
      </c>
      <c r="P31" s="51" t="s">
        <v>3</v>
      </c>
      <c r="Q31" s="58" t="s">
        <v>6</v>
      </c>
      <c r="R31" s="85" t="s">
        <v>2</v>
      </c>
      <c r="S31" s="49" t="s">
        <v>0</v>
      </c>
      <c r="T31" s="47" t="s">
        <v>1</v>
      </c>
      <c r="U31" s="46" t="s">
        <v>5</v>
      </c>
      <c r="V31" s="45" t="s">
        <v>4</v>
      </c>
      <c r="W31" s="47" t="s">
        <v>1</v>
      </c>
      <c r="X31" s="49" t="s">
        <v>0</v>
      </c>
      <c r="Y31" s="47" t="s">
        <v>1</v>
      </c>
      <c r="Z31" s="49" t="s">
        <v>0</v>
      </c>
      <c r="AA31" s="47" t="s">
        <v>1</v>
      </c>
      <c r="AB31" s="53" t="s">
        <v>6</v>
      </c>
      <c r="AC31" s="47" t="s">
        <v>1</v>
      </c>
      <c r="AD31" s="48" t="s">
        <v>2</v>
      </c>
      <c r="AE31" s="49" t="s">
        <v>0</v>
      </c>
      <c r="AF31" s="48" t="s">
        <v>2</v>
      </c>
      <c r="AG31" s="47" t="s">
        <v>1</v>
      </c>
      <c r="AH31" s="53" t="s">
        <v>6</v>
      </c>
      <c r="AI31" s="48" t="s">
        <v>2</v>
      </c>
      <c r="AJ31" s="49" t="s">
        <v>0</v>
      </c>
      <c r="AK31" s="47" t="s">
        <v>1</v>
      </c>
      <c r="AL31" s="51" t="s">
        <v>3</v>
      </c>
      <c r="AM31" s="53" t="s">
        <v>6</v>
      </c>
      <c r="AN31" s="48" t="s">
        <v>2</v>
      </c>
      <c r="AO31" s="49" t="s">
        <v>0</v>
      </c>
      <c r="AP31" s="47" t="s">
        <v>1</v>
      </c>
      <c r="AQ31" s="46" t="s">
        <v>5</v>
      </c>
      <c r="AR31" s="45" t="s">
        <v>4</v>
      </c>
      <c r="AS31" s="51" t="s">
        <v>3</v>
      </c>
      <c r="AT31" s="58" t="s">
        <v>6</v>
      </c>
    </row>
    <row r="32" spans="1:46" ht="15.75" customHeight="1">
      <c r="A32" s="147"/>
      <c r="B32" s="114" t="s">
        <v>0</v>
      </c>
      <c r="C32" s="51" t="s">
        <v>3</v>
      </c>
      <c r="D32" s="53" t="s">
        <v>6</v>
      </c>
      <c r="E32" s="48" t="s">
        <v>2</v>
      </c>
      <c r="F32" s="49" t="s">
        <v>0</v>
      </c>
      <c r="G32" s="47" t="s">
        <v>1</v>
      </c>
      <c r="H32" s="46" t="s">
        <v>5</v>
      </c>
      <c r="I32" s="45" t="s">
        <v>4</v>
      </c>
      <c r="J32" s="51" t="s">
        <v>3</v>
      </c>
      <c r="K32" s="53" t="s">
        <v>6</v>
      </c>
      <c r="L32" s="48" t="s">
        <v>2</v>
      </c>
      <c r="M32" s="49" t="s">
        <v>0</v>
      </c>
      <c r="N32" s="47" t="s">
        <v>1</v>
      </c>
      <c r="O32" s="46" t="s">
        <v>5</v>
      </c>
      <c r="P32" s="45" t="s">
        <v>4</v>
      </c>
      <c r="Q32" s="57" t="s">
        <v>3</v>
      </c>
      <c r="R32" s="86" t="s">
        <v>6</v>
      </c>
      <c r="S32" s="48" t="s">
        <v>2</v>
      </c>
      <c r="T32" s="49" t="s">
        <v>0</v>
      </c>
      <c r="U32" s="47" t="s">
        <v>1</v>
      </c>
      <c r="V32" s="46" t="s">
        <v>5</v>
      </c>
      <c r="W32" s="45" t="s">
        <v>4</v>
      </c>
      <c r="X32" s="47" t="s">
        <v>1</v>
      </c>
      <c r="Y32" s="49" t="s">
        <v>0</v>
      </c>
      <c r="Z32" s="47" t="s">
        <v>1</v>
      </c>
      <c r="AA32" s="49" t="s">
        <v>0</v>
      </c>
      <c r="AB32" s="47" t="s">
        <v>1</v>
      </c>
      <c r="AC32" s="53" t="s">
        <v>6</v>
      </c>
      <c r="AD32" s="47" t="s">
        <v>1</v>
      </c>
      <c r="AE32" s="48" t="s">
        <v>2</v>
      </c>
      <c r="AF32" s="49" t="s">
        <v>0</v>
      </c>
      <c r="AG32" s="48" t="s">
        <v>2</v>
      </c>
      <c r="AH32" s="47" t="s">
        <v>1</v>
      </c>
      <c r="AI32" s="53" t="s">
        <v>6</v>
      </c>
      <c r="AJ32" s="48" t="s">
        <v>2</v>
      </c>
      <c r="AK32" s="49" t="s">
        <v>0</v>
      </c>
      <c r="AL32" s="47" t="s">
        <v>1</v>
      </c>
      <c r="AM32" s="51" t="s">
        <v>3</v>
      </c>
      <c r="AN32" s="53" t="s">
        <v>6</v>
      </c>
      <c r="AO32" s="48" t="s">
        <v>2</v>
      </c>
      <c r="AP32" s="49" t="s">
        <v>0</v>
      </c>
      <c r="AQ32" s="47" t="s">
        <v>1</v>
      </c>
      <c r="AR32" s="46" t="s">
        <v>5</v>
      </c>
      <c r="AS32" s="45" t="s">
        <v>4</v>
      </c>
      <c r="AT32" s="57" t="s">
        <v>3</v>
      </c>
    </row>
    <row r="33" spans="1:46" ht="15.75" customHeight="1">
      <c r="A33" s="147" t="s">
        <v>50</v>
      </c>
      <c r="B33" s="115" t="s">
        <v>2</v>
      </c>
      <c r="C33" s="49" t="s">
        <v>0</v>
      </c>
      <c r="D33" s="51" t="s">
        <v>3</v>
      </c>
      <c r="E33" s="53" t="s">
        <v>6</v>
      </c>
      <c r="F33" s="48" t="s">
        <v>2</v>
      </c>
      <c r="G33" s="49" t="s">
        <v>0</v>
      </c>
      <c r="H33" s="47" t="s">
        <v>1</v>
      </c>
      <c r="I33" s="46" t="s">
        <v>5</v>
      </c>
      <c r="J33" s="45" t="s">
        <v>4</v>
      </c>
      <c r="K33" s="51" t="s">
        <v>3</v>
      </c>
      <c r="L33" s="53" t="s">
        <v>6</v>
      </c>
      <c r="M33" s="48" t="s">
        <v>2</v>
      </c>
      <c r="N33" s="49" t="s">
        <v>0</v>
      </c>
      <c r="O33" s="47" t="s">
        <v>1</v>
      </c>
      <c r="P33" s="46" t="s">
        <v>5</v>
      </c>
      <c r="Q33" s="52" t="s">
        <v>4</v>
      </c>
      <c r="R33" s="87" t="s">
        <v>3</v>
      </c>
      <c r="S33" s="53" t="s">
        <v>6</v>
      </c>
      <c r="T33" s="48" t="s">
        <v>2</v>
      </c>
      <c r="U33" s="49" t="s">
        <v>0</v>
      </c>
      <c r="V33" s="47" t="s">
        <v>1</v>
      </c>
      <c r="W33" s="46" t="s">
        <v>5</v>
      </c>
      <c r="X33" s="45" t="s">
        <v>4</v>
      </c>
      <c r="Y33" s="47" t="s">
        <v>1</v>
      </c>
      <c r="Z33" s="49" t="s">
        <v>0</v>
      </c>
      <c r="AA33" s="47" t="s">
        <v>1</v>
      </c>
      <c r="AB33" s="49" t="s">
        <v>0</v>
      </c>
      <c r="AC33" s="47" t="s">
        <v>1</v>
      </c>
      <c r="AD33" s="53" t="s">
        <v>6</v>
      </c>
      <c r="AE33" s="47" t="s">
        <v>1</v>
      </c>
      <c r="AF33" s="48" t="s">
        <v>2</v>
      </c>
      <c r="AG33" s="49" t="s">
        <v>0</v>
      </c>
      <c r="AH33" s="48" t="s">
        <v>2</v>
      </c>
      <c r="AI33" s="47" t="s">
        <v>1</v>
      </c>
      <c r="AJ33" s="53" t="s">
        <v>6</v>
      </c>
      <c r="AK33" s="48" t="s">
        <v>2</v>
      </c>
      <c r="AL33" s="49" t="s">
        <v>0</v>
      </c>
      <c r="AM33" s="47" t="s">
        <v>1</v>
      </c>
      <c r="AN33" s="51" t="s">
        <v>3</v>
      </c>
      <c r="AO33" s="53" t="s">
        <v>6</v>
      </c>
      <c r="AP33" s="48" t="s">
        <v>2</v>
      </c>
      <c r="AQ33" s="49" t="s">
        <v>0</v>
      </c>
      <c r="AR33" s="47" t="s">
        <v>1</v>
      </c>
      <c r="AS33" s="46" t="s">
        <v>5</v>
      </c>
      <c r="AT33" s="52" t="s">
        <v>4</v>
      </c>
    </row>
    <row r="34" spans="1:46" ht="15.75" customHeight="1" thickBot="1">
      <c r="A34" s="157"/>
      <c r="B34" s="121" t="s">
        <v>6</v>
      </c>
      <c r="C34" s="69" t="s">
        <v>2</v>
      </c>
      <c r="D34" s="60" t="s">
        <v>0</v>
      </c>
      <c r="E34" s="63" t="s">
        <v>3</v>
      </c>
      <c r="F34" s="62" t="s">
        <v>6</v>
      </c>
      <c r="G34" s="69" t="s">
        <v>2</v>
      </c>
      <c r="H34" s="60" t="s">
        <v>0</v>
      </c>
      <c r="I34" s="61" t="s">
        <v>1</v>
      </c>
      <c r="J34" s="74" t="s">
        <v>5</v>
      </c>
      <c r="K34" s="70" t="s">
        <v>4</v>
      </c>
      <c r="L34" s="63" t="s">
        <v>3</v>
      </c>
      <c r="M34" s="62" t="s">
        <v>6</v>
      </c>
      <c r="N34" s="69" t="s">
        <v>2</v>
      </c>
      <c r="O34" s="60" t="s">
        <v>0</v>
      </c>
      <c r="P34" s="61" t="s">
        <v>1</v>
      </c>
      <c r="Q34" s="97" t="s">
        <v>5</v>
      </c>
      <c r="R34" s="90" t="s">
        <v>4</v>
      </c>
      <c r="S34" s="63" t="s">
        <v>3</v>
      </c>
      <c r="T34" s="62" t="s">
        <v>6</v>
      </c>
      <c r="U34" s="69" t="s">
        <v>2</v>
      </c>
      <c r="V34" s="60" t="s">
        <v>0</v>
      </c>
      <c r="W34" s="61" t="s">
        <v>1</v>
      </c>
      <c r="X34" s="74" t="s">
        <v>5</v>
      </c>
      <c r="Y34" s="70" t="s">
        <v>4</v>
      </c>
      <c r="Z34" s="61" t="s">
        <v>1</v>
      </c>
      <c r="AA34" s="60" t="s">
        <v>0</v>
      </c>
      <c r="AB34" s="61" t="s">
        <v>1</v>
      </c>
      <c r="AC34" s="60" t="s">
        <v>0</v>
      </c>
      <c r="AD34" s="61" t="s">
        <v>1</v>
      </c>
      <c r="AE34" s="62" t="s">
        <v>6</v>
      </c>
      <c r="AF34" s="61" t="s">
        <v>1</v>
      </c>
      <c r="AG34" s="69" t="s">
        <v>2</v>
      </c>
      <c r="AH34" s="60" t="s">
        <v>0</v>
      </c>
      <c r="AI34" s="69" t="s">
        <v>2</v>
      </c>
      <c r="AJ34" s="61" t="s">
        <v>1</v>
      </c>
      <c r="AK34" s="62" t="s">
        <v>6</v>
      </c>
      <c r="AL34" s="69" t="s">
        <v>2</v>
      </c>
      <c r="AM34" s="60" t="s">
        <v>0</v>
      </c>
      <c r="AN34" s="61" t="s">
        <v>1</v>
      </c>
      <c r="AO34" s="63" t="s">
        <v>3</v>
      </c>
      <c r="AP34" s="62" t="s">
        <v>6</v>
      </c>
      <c r="AQ34" s="69" t="s">
        <v>2</v>
      </c>
      <c r="AR34" s="60" t="s">
        <v>0</v>
      </c>
      <c r="AS34" s="61" t="s">
        <v>1</v>
      </c>
      <c r="AT34" s="97" t="s">
        <v>5</v>
      </c>
    </row>
    <row r="35" spans="1:46" ht="15.75" customHeight="1">
      <c r="A35" s="156" t="s">
        <v>51</v>
      </c>
      <c r="B35" s="122" t="s">
        <v>1</v>
      </c>
      <c r="C35" s="67" t="s">
        <v>6</v>
      </c>
      <c r="D35" s="66" t="s">
        <v>2</v>
      </c>
      <c r="E35" s="65" t="s">
        <v>0</v>
      </c>
      <c r="F35" s="68" t="s">
        <v>3</v>
      </c>
      <c r="G35" s="67" t="s">
        <v>6</v>
      </c>
      <c r="H35" s="66" t="s">
        <v>2</v>
      </c>
      <c r="I35" s="65" t="s">
        <v>0</v>
      </c>
      <c r="J35" s="64" t="s">
        <v>1</v>
      </c>
      <c r="K35" s="44" t="s">
        <v>5</v>
      </c>
      <c r="L35" s="75" t="s">
        <v>4</v>
      </c>
      <c r="M35" s="68" t="s">
        <v>3</v>
      </c>
      <c r="N35" s="67" t="s">
        <v>6</v>
      </c>
      <c r="O35" s="66" t="s">
        <v>2</v>
      </c>
      <c r="P35" s="65" t="s">
        <v>0</v>
      </c>
      <c r="Q35" s="91" t="s">
        <v>1</v>
      </c>
      <c r="R35" s="100" t="s">
        <v>5</v>
      </c>
      <c r="S35" s="75" t="s">
        <v>4</v>
      </c>
      <c r="T35" s="68" t="s">
        <v>3</v>
      </c>
      <c r="U35" s="67" t="s">
        <v>6</v>
      </c>
      <c r="V35" s="66" t="s">
        <v>2</v>
      </c>
      <c r="W35" s="65" t="s">
        <v>0</v>
      </c>
      <c r="X35" s="64" t="s">
        <v>1</v>
      </c>
      <c r="Y35" s="44" t="s">
        <v>5</v>
      </c>
      <c r="Z35" s="75" t="s">
        <v>4</v>
      </c>
      <c r="AA35" s="64" t="s">
        <v>1</v>
      </c>
      <c r="AB35" s="65" t="s">
        <v>0</v>
      </c>
      <c r="AC35" s="64" t="s">
        <v>1</v>
      </c>
      <c r="AD35" s="65" t="s">
        <v>0</v>
      </c>
      <c r="AE35" s="64" t="s">
        <v>1</v>
      </c>
      <c r="AF35" s="67" t="s">
        <v>6</v>
      </c>
      <c r="AG35" s="64" t="s">
        <v>1</v>
      </c>
      <c r="AH35" s="66" t="s">
        <v>2</v>
      </c>
      <c r="AI35" s="65" t="s">
        <v>0</v>
      </c>
      <c r="AJ35" s="66" t="s">
        <v>2</v>
      </c>
      <c r="AK35" s="64" t="s">
        <v>1</v>
      </c>
      <c r="AL35" s="67" t="s">
        <v>6</v>
      </c>
      <c r="AM35" s="66" t="s">
        <v>2</v>
      </c>
      <c r="AN35" s="65" t="s">
        <v>0</v>
      </c>
      <c r="AO35" s="64" t="s">
        <v>1</v>
      </c>
      <c r="AP35" s="68" t="s">
        <v>3</v>
      </c>
      <c r="AQ35" s="67" t="s">
        <v>6</v>
      </c>
      <c r="AR35" s="66" t="s">
        <v>2</v>
      </c>
      <c r="AS35" s="65" t="s">
        <v>0</v>
      </c>
      <c r="AT35" s="91" t="s">
        <v>1</v>
      </c>
    </row>
    <row r="36" spans="1:46" ht="15.75" customHeight="1">
      <c r="A36" s="147"/>
      <c r="B36" s="114" t="s">
        <v>0</v>
      </c>
      <c r="C36" s="47" t="s">
        <v>1</v>
      </c>
      <c r="D36" s="53" t="s">
        <v>6</v>
      </c>
      <c r="E36" s="48" t="s">
        <v>2</v>
      </c>
      <c r="F36" s="49" t="s">
        <v>0</v>
      </c>
      <c r="G36" s="51" t="s">
        <v>3</v>
      </c>
      <c r="H36" s="53" t="s">
        <v>6</v>
      </c>
      <c r="I36" s="48" t="s">
        <v>2</v>
      </c>
      <c r="J36" s="49" t="s">
        <v>0</v>
      </c>
      <c r="K36" s="47" t="s">
        <v>1</v>
      </c>
      <c r="L36" s="46" t="s">
        <v>5</v>
      </c>
      <c r="M36" s="45" t="s">
        <v>4</v>
      </c>
      <c r="N36" s="51" t="s">
        <v>3</v>
      </c>
      <c r="O36" s="53" t="s">
        <v>6</v>
      </c>
      <c r="P36" s="48" t="s">
        <v>2</v>
      </c>
      <c r="Q36" s="56" t="s">
        <v>0</v>
      </c>
      <c r="R36" s="83" t="s">
        <v>1</v>
      </c>
      <c r="S36" s="46" t="s">
        <v>5</v>
      </c>
      <c r="T36" s="45" t="s">
        <v>4</v>
      </c>
      <c r="U36" s="51" t="s">
        <v>3</v>
      </c>
      <c r="V36" s="53" t="s">
        <v>6</v>
      </c>
      <c r="W36" s="48" t="s">
        <v>2</v>
      </c>
      <c r="X36" s="49" t="s">
        <v>0</v>
      </c>
      <c r="Y36" s="47" t="s">
        <v>1</v>
      </c>
      <c r="Z36" s="46" t="s">
        <v>5</v>
      </c>
      <c r="AA36" s="45" t="s">
        <v>4</v>
      </c>
      <c r="AB36" s="47" t="s">
        <v>1</v>
      </c>
      <c r="AC36" s="49" t="s">
        <v>0</v>
      </c>
      <c r="AD36" s="47" t="s">
        <v>1</v>
      </c>
      <c r="AE36" s="49" t="s">
        <v>0</v>
      </c>
      <c r="AF36" s="47" t="s">
        <v>1</v>
      </c>
      <c r="AG36" s="53" t="s">
        <v>6</v>
      </c>
      <c r="AH36" s="47" t="s">
        <v>1</v>
      </c>
      <c r="AI36" s="48" t="s">
        <v>2</v>
      </c>
      <c r="AJ36" s="49" t="s">
        <v>0</v>
      </c>
      <c r="AK36" s="48" t="s">
        <v>2</v>
      </c>
      <c r="AL36" s="47" t="s">
        <v>1</v>
      </c>
      <c r="AM36" s="53" t="s">
        <v>6</v>
      </c>
      <c r="AN36" s="48" t="s">
        <v>2</v>
      </c>
      <c r="AO36" s="49" t="s">
        <v>0</v>
      </c>
      <c r="AP36" s="47" t="s">
        <v>1</v>
      </c>
      <c r="AQ36" s="51" t="s">
        <v>3</v>
      </c>
      <c r="AR36" s="53" t="s">
        <v>6</v>
      </c>
      <c r="AS36" s="48" t="s">
        <v>2</v>
      </c>
      <c r="AT36" s="56" t="s">
        <v>0</v>
      </c>
    </row>
    <row r="37" spans="1:46" ht="15.75" customHeight="1">
      <c r="A37" s="147" t="s">
        <v>52</v>
      </c>
      <c r="B37" s="115" t="s">
        <v>2</v>
      </c>
      <c r="C37" s="49" t="s">
        <v>0</v>
      </c>
      <c r="D37" s="47" t="s">
        <v>1</v>
      </c>
      <c r="E37" s="53" t="s">
        <v>6</v>
      </c>
      <c r="F37" s="48" t="s">
        <v>2</v>
      </c>
      <c r="G37" s="49" t="s">
        <v>0</v>
      </c>
      <c r="H37" s="51" t="s">
        <v>3</v>
      </c>
      <c r="I37" s="53" t="s">
        <v>6</v>
      </c>
      <c r="J37" s="48" t="s">
        <v>2</v>
      </c>
      <c r="K37" s="49" t="s">
        <v>0</v>
      </c>
      <c r="L37" s="47" t="s">
        <v>1</v>
      </c>
      <c r="M37" s="46" t="s">
        <v>5</v>
      </c>
      <c r="N37" s="45" t="s">
        <v>4</v>
      </c>
      <c r="O37" s="51" t="s">
        <v>3</v>
      </c>
      <c r="P37" s="53" t="s">
        <v>6</v>
      </c>
      <c r="Q37" s="54" t="s">
        <v>2</v>
      </c>
      <c r="R37" s="84" t="s">
        <v>0</v>
      </c>
      <c r="S37" s="47" t="s">
        <v>1</v>
      </c>
      <c r="T37" s="46" t="s">
        <v>5</v>
      </c>
      <c r="U37" s="45" t="s">
        <v>4</v>
      </c>
      <c r="V37" s="51" t="s">
        <v>3</v>
      </c>
      <c r="W37" s="53" t="s">
        <v>6</v>
      </c>
      <c r="X37" s="48" t="s">
        <v>2</v>
      </c>
      <c r="Y37" s="49" t="s">
        <v>0</v>
      </c>
      <c r="Z37" s="47" t="s">
        <v>1</v>
      </c>
      <c r="AA37" s="46" t="s">
        <v>5</v>
      </c>
      <c r="AB37" s="45" t="s">
        <v>4</v>
      </c>
      <c r="AC37" s="47" t="s">
        <v>1</v>
      </c>
      <c r="AD37" s="49" t="s">
        <v>0</v>
      </c>
      <c r="AE37" s="47" t="s">
        <v>1</v>
      </c>
      <c r="AF37" s="49" t="s">
        <v>0</v>
      </c>
      <c r="AG37" s="47" t="s">
        <v>1</v>
      </c>
      <c r="AH37" s="53" t="s">
        <v>6</v>
      </c>
      <c r="AI37" s="47" t="s">
        <v>1</v>
      </c>
      <c r="AJ37" s="48" t="s">
        <v>2</v>
      </c>
      <c r="AK37" s="49" t="s">
        <v>0</v>
      </c>
      <c r="AL37" s="48" t="s">
        <v>2</v>
      </c>
      <c r="AM37" s="47" t="s">
        <v>1</v>
      </c>
      <c r="AN37" s="53" t="s">
        <v>6</v>
      </c>
      <c r="AO37" s="48" t="s">
        <v>2</v>
      </c>
      <c r="AP37" s="49" t="s">
        <v>0</v>
      </c>
      <c r="AQ37" s="47" t="s">
        <v>1</v>
      </c>
      <c r="AR37" s="51" t="s">
        <v>3</v>
      </c>
      <c r="AS37" s="53" t="s">
        <v>6</v>
      </c>
      <c r="AT37" s="54" t="s">
        <v>2</v>
      </c>
    </row>
    <row r="38" spans="1:46" ht="15.75" customHeight="1">
      <c r="A38" s="147"/>
      <c r="B38" s="116" t="s">
        <v>6</v>
      </c>
      <c r="C38" s="48" t="s">
        <v>2</v>
      </c>
      <c r="D38" s="49" t="s">
        <v>0</v>
      </c>
      <c r="E38" s="47" t="s">
        <v>1</v>
      </c>
      <c r="F38" s="53" t="s">
        <v>6</v>
      </c>
      <c r="G38" s="48" t="s">
        <v>2</v>
      </c>
      <c r="H38" s="49" t="s">
        <v>0</v>
      </c>
      <c r="I38" s="51" t="s">
        <v>3</v>
      </c>
      <c r="J38" s="53" t="s">
        <v>6</v>
      </c>
      <c r="K38" s="48" t="s">
        <v>2</v>
      </c>
      <c r="L38" s="49" t="s">
        <v>0</v>
      </c>
      <c r="M38" s="47" t="s">
        <v>1</v>
      </c>
      <c r="N38" s="46" t="s">
        <v>5</v>
      </c>
      <c r="O38" s="45" t="s">
        <v>4</v>
      </c>
      <c r="P38" s="51" t="s">
        <v>3</v>
      </c>
      <c r="Q38" s="58" t="s">
        <v>6</v>
      </c>
      <c r="R38" s="85" t="s">
        <v>2</v>
      </c>
      <c r="S38" s="49" t="s">
        <v>0</v>
      </c>
      <c r="T38" s="47" t="s">
        <v>1</v>
      </c>
      <c r="U38" s="46" t="s">
        <v>5</v>
      </c>
      <c r="V38" s="45" t="s">
        <v>4</v>
      </c>
      <c r="W38" s="51" t="s">
        <v>3</v>
      </c>
      <c r="X38" s="53" t="s">
        <v>6</v>
      </c>
      <c r="Y38" s="48" t="s">
        <v>2</v>
      </c>
      <c r="Z38" s="49" t="s">
        <v>0</v>
      </c>
      <c r="AA38" s="47" t="s">
        <v>1</v>
      </c>
      <c r="AB38" s="46" t="s">
        <v>5</v>
      </c>
      <c r="AC38" s="45" t="s">
        <v>4</v>
      </c>
      <c r="AD38" s="47" t="s">
        <v>1</v>
      </c>
      <c r="AE38" s="49" t="s">
        <v>0</v>
      </c>
      <c r="AF38" s="47" t="s">
        <v>1</v>
      </c>
      <c r="AG38" s="49" t="s">
        <v>0</v>
      </c>
      <c r="AH38" s="47" t="s">
        <v>1</v>
      </c>
      <c r="AI38" s="46" t="s">
        <v>5</v>
      </c>
      <c r="AJ38" s="47" t="s">
        <v>1</v>
      </c>
      <c r="AK38" s="48" t="s">
        <v>2</v>
      </c>
      <c r="AL38" s="49" t="s">
        <v>0</v>
      </c>
      <c r="AM38" s="48" t="s">
        <v>2</v>
      </c>
      <c r="AN38" s="47" t="s">
        <v>1</v>
      </c>
      <c r="AO38" s="53" t="s">
        <v>6</v>
      </c>
      <c r="AP38" s="48" t="s">
        <v>2</v>
      </c>
      <c r="AQ38" s="49" t="s">
        <v>0</v>
      </c>
      <c r="AR38" s="47" t="s">
        <v>1</v>
      </c>
      <c r="AS38" s="51" t="s">
        <v>3</v>
      </c>
      <c r="AT38" s="58" t="s">
        <v>6</v>
      </c>
    </row>
    <row r="39" spans="1:46" ht="15.75" customHeight="1">
      <c r="A39" s="147" t="s">
        <v>53</v>
      </c>
      <c r="B39" s="113" t="s">
        <v>1</v>
      </c>
      <c r="C39" s="53" t="s">
        <v>6</v>
      </c>
      <c r="D39" s="48" t="s">
        <v>2</v>
      </c>
      <c r="E39" s="49" t="s">
        <v>0</v>
      </c>
      <c r="F39" s="47" t="s">
        <v>1</v>
      </c>
      <c r="G39" s="53" t="s">
        <v>6</v>
      </c>
      <c r="H39" s="48" t="s">
        <v>2</v>
      </c>
      <c r="I39" s="47" t="s">
        <v>1</v>
      </c>
      <c r="J39" s="51" t="s">
        <v>3</v>
      </c>
      <c r="K39" s="53" t="s">
        <v>6</v>
      </c>
      <c r="L39" s="48" t="s">
        <v>2</v>
      </c>
      <c r="M39" s="49" t="s">
        <v>0</v>
      </c>
      <c r="N39" s="47" t="s">
        <v>1</v>
      </c>
      <c r="O39" s="46" t="s">
        <v>5</v>
      </c>
      <c r="P39" s="45" t="s">
        <v>4</v>
      </c>
      <c r="Q39" s="57" t="s">
        <v>3</v>
      </c>
      <c r="R39" s="86" t="s">
        <v>6</v>
      </c>
      <c r="S39" s="48" t="s">
        <v>2</v>
      </c>
      <c r="T39" s="49" t="s">
        <v>0</v>
      </c>
      <c r="U39" s="47" t="s">
        <v>1</v>
      </c>
      <c r="V39" s="46" t="s">
        <v>5</v>
      </c>
      <c r="W39" s="45" t="s">
        <v>4</v>
      </c>
      <c r="X39" s="51" t="s">
        <v>3</v>
      </c>
      <c r="Y39" s="53" t="s">
        <v>6</v>
      </c>
      <c r="Z39" s="48" t="s">
        <v>2</v>
      </c>
      <c r="AA39" s="49" t="s">
        <v>0</v>
      </c>
      <c r="AB39" s="47" t="s">
        <v>1</v>
      </c>
      <c r="AC39" s="46" t="s">
        <v>5</v>
      </c>
      <c r="AD39" s="45" t="s">
        <v>4</v>
      </c>
      <c r="AE39" s="47" t="s">
        <v>1</v>
      </c>
      <c r="AF39" s="49" t="s">
        <v>0</v>
      </c>
      <c r="AG39" s="47" t="s">
        <v>1</v>
      </c>
      <c r="AH39" s="49" t="s">
        <v>0</v>
      </c>
      <c r="AI39" s="47" t="s">
        <v>1</v>
      </c>
      <c r="AJ39" s="46" t="s">
        <v>5</v>
      </c>
      <c r="AK39" s="47" t="s">
        <v>1</v>
      </c>
      <c r="AL39" s="48" t="s">
        <v>2</v>
      </c>
      <c r="AM39" s="49" t="s">
        <v>0</v>
      </c>
      <c r="AN39" s="48" t="s">
        <v>2</v>
      </c>
      <c r="AO39" s="47" t="s">
        <v>1</v>
      </c>
      <c r="AP39" s="53" t="s">
        <v>6</v>
      </c>
      <c r="AQ39" s="48" t="s">
        <v>2</v>
      </c>
      <c r="AR39" s="49" t="s">
        <v>0</v>
      </c>
      <c r="AS39" s="47" t="s">
        <v>1</v>
      </c>
      <c r="AT39" s="57" t="s">
        <v>3</v>
      </c>
    </row>
    <row r="40" spans="1:46" ht="15.75" customHeight="1">
      <c r="A40" s="147"/>
      <c r="B40" s="114" t="s">
        <v>0</v>
      </c>
      <c r="C40" s="47" t="s">
        <v>1</v>
      </c>
      <c r="D40" s="53" t="s">
        <v>6</v>
      </c>
      <c r="E40" s="48" t="s">
        <v>2</v>
      </c>
      <c r="F40" s="49" t="s">
        <v>0</v>
      </c>
      <c r="G40" s="47" t="s">
        <v>1</v>
      </c>
      <c r="H40" s="53" t="s">
        <v>6</v>
      </c>
      <c r="I40" s="49" t="s">
        <v>0</v>
      </c>
      <c r="J40" s="47" t="s">
        <v>1</v>
      </c>
      <c r="K40" s="51" t="s">
        <v>3</v>
      </c>
      <c r="L40" s="53" t="s">
        <v>6</v>
      </c>
      <c r="M40" s="48" t="s">
        <v>2</v>
      </c>
      <c r="N40" s="49" t="s">
        <v>0</v>
      </c>
      <c r="O40" s="47" t="s">
        <v>1</v>
      </c>
      <c r="P40" s="46" t="s">
        <v>5</v>
      </c>
      <c r="Q40" s="52" t="s">
        <v>4</v>
      </c>
      <c r="R40" s="87" t="s">
        <v>3</v>
      </c>
      <c r="S40" s="53" t="s">
        <v>6</v>
      </c>
      <c r="T40" s="48" t="s">
        <v>2</v>
      </c>
      <c r="U40" s="49" t="s">
        <v>0</v>
      </c>
      <c r="V40" s="47" t="s">
        <v>1</v>
      </c>
      <c r="W40" s="46" t="s">
        <v>5</v>
      </c>
      <c r="X40" s="45" t="s">
        <v>4</v>
      </c>
      <c r="Y40" s="51" t="s">
        <v>3</v>
      </c>
      <c r="Z40" s="53" t="s">
        <v>6</v>
      </c>
      <c r="AA40" s="48" t="s">
        <v>2</v>
      </c>
      <c r="AB40" s="49" t="s">
        <v>0</v>
      </c>
      <c r="AC40" s="47" t="s">
        <v>1</v>
      </c>
      <c r="AD40" s="46" t="s">
        <v>5</v>
      </c>
      <c r="AE40" s="45" t="s">
        <v>4</v>
      </c>
      <c r="AF40" s="47" t="s">
        <v>1</v>
      </c>
      <c r="AG40" s="49" t="s">
        <v>0</v>
      </c>
      <c r="AH40" s="47" t="s">
        <v>1</v>
      </c>
      <c r="AI40" s="49" t="s">
        <v>0</v>
      </c>
      <c r="AJ40" s="47" t="s">
        <v>1</v>
      </c>
      <c r="AK40" s="46" t="s">
        <v>5</v>
      </c>
      <c r="AL40" s="47" t="s">
        <v>1</v>
      </c>
      <c r="AM40" s="48" t="s">
        <v>2</v>
      </c>
      <c r="AN40" s="49" t="s">
        <v>0</v>
      </c>
      <c r="AO40" s="48" t="s">
        <v>2</v>
      </c>
      <c r="AP40" s="47" t="s">
        <v>1</v>
      </c>
      <c r="AQ40" s="51" t="s">
        <v>3</v>
      </c>
      <c r="AR40" s="48" t="s">
        <v>2</v>
      </c>
      <c r="AS40" s="49" t="s">
        <v>0</v>
      </c>
      <c r="AT40" s="55" t="s">
        <v>1</v>
      </c>
    </row>
    <row r="41" spans="1:46" ht="15.75" customHeight="1">
      <c r="A41" s="147" t="s">
        <v>54</v>
      </c>
      <c r="B41" s="113" t="s">
        <v>1</v>
      </c>
      <c r="C41" s="49" t="s">
        <v>0</v>
      </c>
      <c r="D41" s="47" t="s">
        <v>1</v>
      </c>
      <c r="E41" s="53" t="s">
        <v>6</v>
      </c>
      <c r="F41" s="48" t="s">
        <v>2</v>
      </c>
      <c r="G41" s="49" t="s">
        <v>0</v>
      </c>
      <c r="H41" s="47" t="s">
        <v>1</v>
      </c>
      <c r="I41" s="48" t="s">
        <v>2</v>
      </c>
      <c r="J41" s="49" t="s">
        <v>0</v>
      </c>
      <c r="K41" s="47" t="s">
        <v>1</v>
      </c>
      <c r="L41" s="51" t="s">
        <v>3</v>
      </c>
      <c r="M41" s="53" t="s">
        <v>6</v>
      </c>
      <c r="N41" s="48" t="s">
        <v>2</v>
      </c>
      <c r="O41" s="49" t="s">
        <v>0</v>
      </c>
      <c r="P41" s="47" t="s">
        <v>1</v>
      </c>
      <c r="Q41" s="50" t="s">
        <v>5</v>
      </c>
      <c r="R41" s="89" t="s">
        <v>4</v>
      </c>
      <c r="S41" s="51" t="s">
        <v>3</v>
      </c>
      <c r="T41" s="53" t="s">
        <v>6</v>
      </c>
      <c r="U41" s="48" t="s">
        <v>2</v>
      </c>
      <c r="V41" s="49" t="s">
        <v>0</v>
      </c>
      <c r="W41" s="47" t="s">
        <v>1</v>
      </c>
      <c r="X41" s="46" t="s">
        <v>5</v>
      </c>
      <c r="Y41" s="45" t="s">
        <v>4</v>
      </c>
      <c r="Z41" s="51" t="s">
        <v>3</v>
      </c>
      <c r="AA41" s="53" t="s">
        <v>6</v>
      </c>
      <c r="AB41" s="48" t="s">
        <v>2</v>
      </c>
      <c r="AC41" s="49" t="s">
        <v>0</v>
      </c>
      <c r="AD41" s="47" t="s">
        <v>1</v>
      </c>
      <c r="AE41" s="46" t="s">
        <v>5</v>
      </c>
      <c r="AF41" s="45" t="s">
        <v>4</v>
      </c>
      <c r="AG41" s="47" t="s">
        <v>1</v>
      </c>
      <c r="AH41" s="49" t="s">
        <v>0</v>
      </c>
      <c r="AI41" s="47" t="s">
        <v>1</v>
      </c>
      <c r="AJ41" s="49" t="s">
        <v>0</v>
      </c>
      <c r="AK41" s="47" t="s">
        <v>1</v>
      </c>
      <c r="AL41" s="46" t="s">
        <v>5</v>
      </c>
      <c r="AM41" s="47" t="s">
        <v>1</v>
      </c>
      <c r="AN41" s="48" t="s">
        <v>2</v>
      </c>
      <c r="AO41" s="49" t="s">
        <v>0</v>
      </c>
      <c r="AP41" s="48" t="s">
        <v>2</v>
      </c>
      <c r="AQ41" s="47" t="s">
        <v>1</v>
      </c>
      <c r="AR41" s="51" t="s">
        <v>3</v>
      </c>
      <c r="AS41" s="48" t="s">
        <v>2</v>
      </c>
      <c r="AT41" s="56" t="s">
        <v>0</v>
      </c>
    </row>
    <row r="42" spans="1:46" ht="15.75" customHeight="1">
      <c r="A42" s="147"/>
      <c r="B42" s="114" t="s">
        <v>0</v>
      </c>
      <c r="C42" s="47" t="s">
        <v>1</v>
      </c>
      <c r="D42" s="49" t="s">
        <v>0</v>
      </c>
      <c r="E42" s="47" t="s">
        <v>1</v>
      </c>
      <c r="F42" s="53" t="s">
        <v>6</v>
      </c>
      <c r="G42" s="48" t="s">
        <v>2</v>
      </c>
      <c r="H42" s="49" t="s">
        <v>0</v>
      </c>
      <c r="I42" s="53" t="s">
        <v>6</v>
      </c>
      <c r="J42" s="48" t="s">
        <v>2</v>
      </c>
      <c r="K42" s="49" t="s">
        <v>0</v>
      </c>
      <c r="L42" s="47" t="s">
        <v>1</v>
      </c>
      <c r="M42" s="51" t="s">
        <v>3</v>
      </c>
      <c r="N42" s="53" t="s">
        <v>6</v>
      </c>
      <c r="O42" s="48" t="s">
        <v>2</v>
      </c>
      <c r="P42" s="49" t="s">
        <v>0</v>
      </c>
      <c r="Q42" s="55" t="s">
        <v>1</v>
      </c>
      <c r="R42" s="82" t="s">
        <v>5</v>
      </c>
      <c r="S42" s="45" t="s">
        <v>4</v>
      </c>
      <c r="T42" s="51" t="s">
        <v>3</v>
      </c>
      <c r="U42" s="53" t="s">
        <v>6</v>
      </c>
      <c r="V42" s="48" t="s">
        <v>2</v>
      </c>
      <c r="W42" s="49" t="s">
        <v>0</v>
      </c>
      <c r="X42" s="47" t="s">
        <v>1</v>
      </c>
      <c r="Y42" s="46" t="s">
        <v>5</v>
      </c>
      <c r="Z42" s="45" t="s">
        <v>4</v>
      </c>
      <c r="AA42" s="51" t="s">
        <v>3</v>
      </c>
      <c r="AB42" s="53" t="s">
        <v>6</v>
      </c>
      <c r="AC42" s="48" t="s">
        <v>2</v>
      </c>
      <c r="AD42" s="49" t="s">
        <v>0</v>
      </c>
      <c r="AE42" s="47" t="s">
        <v>1</v>
      </c>
      <c r="AF42" s="46" t="s">
        <v>5</v>
      </c>
      <c r="AG42" s="45" t="s">
        <v>4</v>
      </c>
      <c r="AH42" s="47" t="s">
        <v>1</v>
      </c>
      <c r="AI42" s="49" t="s">
        <v>0</v>
      </c>
      <c r="AJ42" s="47" t="s">
        <v>1</v>
      </c>
      <c r="AK42" s="49" t="s">
        <v>0</v>
      </c>
      <c r="AL42" s="53" t="s">
        <v>6</v>
      </c>
      <c r="AM42" s="46" t="s">
        <v>5</v>
      </c>
      <c r="AN42" s="47" t="s">
        <v>1</v>
      </c>
      <c r="AO42" s="48" t="s">
        <v>2</v>
      </c>
      <c r="AP42" s="49" t="s">
        <v>0</v>
      </c>
      <c r="AQ42" s="48" t="s">
        <v>2</v>
      </c>
      <c r="AR42" s="47" t="s">
        <v>1</v>
      </c>
      <c r="AS42" s="51" t="s">
        <v>3</v>
      </c>
      <c r="AT42" s="54" t="s">
        <v>2</v>
      </c>
    </row>
    <row r="43" spans="1:46" ht="15.75" customHeight="1">
      <c r="A43" s="147" t="s">
        <v>55</v>
      </c>
      <c r="B43" s="113" t="s">
        <v>1</v>
      </c>
      <c r="C43" s="49" t="s">
        <v>0</v>
      </c>
      <c r="D43" s="47" t="s">
        <v>1</v>
      </c>
      <c r="E43" s="49" t="s">
        <v>0</v>
      </c>
      <c r="F43" s="47" t="s">
        <v>1</v>
      </c>
      <c r="G43" s="53" t="s">
        <v>6</v>
      </c>
      <c r="H43" s="48" t="s">
        <v>2</v>
      </c>
      <c r="I43" s="47" t="s">
        <v>1</v>
      </c>
      <c r="J43" s="53" t="s">
        <v>6</v>
      </c>
      <c r="K43" s="48" t="s">
        <v>2</v>
      </c>
      <c r="L43" s="49" t="s">
        <v>0</v>
      </c>
      <c r="M43" s="47" t="s">
        <v>1</v>
      </c>
      <c r="N43" s="51" t="s">
        <v>3</v>
      </c>
      <c r="O43" s="53" t="s">
        <v>6</v>
      </c>
      <c r="P43" s="48" t="s">
        <v>2</v>
      </c>
      <c r="Q43" s="56" t="s">
        <v>0</v>
      </c>
      <c r="R43" s="83" t="s">
        <v>1</v>
      </c>
      <c r="S43" s="46" t="s">
        <v>5</v>
      </c>
      <c r="T43" s="45" t="s">
        <v>4</v>
      </c>
      <c r="U43" s="51" t="s">
        <v>3</v>
      </c>
      <c r="V43" s="53" t="s">
        <v>6</v>
      </c>
      <c r="W43" s="48" t="s">
        <v>2</v>
      </c>
      <c r="X43" s="49" t="s">
        <v>0</v>
      </c>
      <c r="Y43" s="47" t="s">
        <v>1</v>
      </c>
      <c r="Z43" s="46" t="s">
        <v>5</v>
      </c>
      <c r="AA43" s="45" t="s">
        <v>4</v>
      </c>
      <c r="AB43" s="51" t="s">
        <v>3</v>
      </c>
      <c r="AC43" s="53" t="s">
        <v>6</v>
      </c>
      <c r="AD43" s="48" t="s">
        <v>2</v>
      </c>
      <c r="AE43" s="49" t="s">
        <v>0</v>
      </c>
      <c r="AF43" s="47" t="s">
        <v>1</v>
      </c>
      <c r="AG43" s="46" t="s">
        <v>5</v>
      </c>
      <c r="AH43" s="45" t="s">
        <v>4</v>
      </c>
      <c r="AI43" s="47" t="s">
        <v>1</v>
      </c>
      <c r="AJ43" s="49" t="s">
        <v>0</v>
      </c>
      <c r="AK43" s="47" t="s">
        <v>1</v>
      </c>
      <c r="AL43" s="49" t="s">
        <v>0</v>
      </c>
      <c r="AM43" s="53" t="s">
        <v>6</v>
      </c>
      <c r="AN43" s="46" t="s">
        <v>5</v>
      </c>
      <c r="AO43" s="47" t="s">
        <v>1</v>
      </c>
      <c r="AP43" s="48" t="s">
        <v>2</v>
      </c>
      <c r="AQ43" s="49" t="s">
        <v>0</v>
      </c>
      <c r="AR43" s="48" t="s">
        <v>2</v>
      </c>
      <c r="AS43" s="47" t="s">
        <v>1</v>
      </c>
      <c r="AT43" s="57" t="s">
        <v>3</v>
      </c>
    </row>
    <row r="44" spans="1:46" ht="15.75" customHeight="1">
      <c r="A44" s="147"/>
      <c r="B44" s="114" t="s">
        <v>0</v>
      </c>
      <c r="C44" s="47" t="s">
        <v>1</v>
      </c>
      <c r="D44" s="49" t="s">
        <v>0</v>
      </c>
      <c r="E44" s="47" t="s">
        <v>1</v>
      </c>
      <c r="F44" s="49" t="s">
        <v>0</v>
      </c>
      <c r="G44" s="47" t="s">
        <v>1</v>
      </c>
      <c r="H44" s="53" t="s">
        <v>6</v>
      </c>
      <c r="I44" s="49" t="s">
        <v>0</v>
      </c>
      <c r="J44" s="47" t="s">
        <v>1</v>
      </c>
      <c r="K44" s="53" t="s">
        <v>6</v>
      </c>
      <c r="L44" s="48" t="s">
        <v>2</v>
      </c>
      <c r="M44" s="49" t="s">
        <v>0</v>
      </c>
      <c r="N44" s="47" t="s">
        <v>1</v>
      </c>
      <c r="O44" s="51" t="s">
        <v>3</v>
      </c>
      <c r="P44" s="53" t="s">
        <v>6</v>
      </c>
      <c r="Q44" s="54" t="s">
        <v>2</v>
      </c>
      <c r="R44" s="84" t="s">
        <v>0</v>
      </c>
      <c r="S44" s="47" t="s">
        <v>1</v>
      </c>
      <c r="T44" s="46" t="s">
        <v>5</v>
      </c>
      <c r="U44" s="45" t="s">
        <v>4</v>
      </c>
      <c r="V44" s="51" t="s">
        <v>3</v>
      </c>
      <c r="W44" s="53" t="s">
        <v>6</v>
      </c>
      <c r="X44" s="48" t="s">
        <v>2</v>
      </c>
      <c r="Y44" s="49" t="s">
        <v>0</v>
      </c>
      <c r="Z44" s="47" t="s">
        <v>1</v>
      </c>
      <c r="AA44" s="46" t="s">
        <v>5</v>
      </c>
      <c r="AB44" s="45" t="s">
        <v>4</v>
      </c>
      <c r="AC44" s="51" t="s">
        <v>3</v>
      </c>
      <c r="AD44" s="53" t="s">
        <v>6</v>
      </c>
      <c r="AE44" s="48" t="s">
        <v>2</v>
      </c>
      <c r="AF44" s="49" t="s">
        <v>0</v>
      </c>
      <c r="AG44" s="47" t="s">
        <v>1</v>
      </c>
      <c r="AH44" s="46" t="s">
        <v>5</v>
      </c>
      <c r="AI44" s="45" t="s">
        <v>4</v>
      </c>
      <c r="AJ44" s="47" t="s">
        <v>1</v>
      </c>
      <c r="AK44" s="49" t="s">
        <v>0</v>
      </c>
      <c r="AL44" s="47" t="s">
        <v>1</v>
      </c>
      <c r="AM44" s="49" t="s">
        <v>0</v>
      </c>
      <c r="AN44" s="53" t="s">
        <v>6</v>
      </c>
      <c r="AO44" s="51" t="s">
        <v>3</v>
      </c>
      <c r="AP44" s="47" t="s">
        <v>1</v>
      </c>
      <c r="AQ44" s="48" t="s">
        <v>2</v>
      </c>
      <c r="AR44" s="49" t="s">
        <v>0</v>
      </c>
      <c r="AS44" s="48" t="s">
        <v>2</v>
      </c>
      <c r="AT44" s="55" t="s">
        <v>1</v>
      </c>
    </row>
    <row r="45" spans="1:46" ht="15.75" customHeight="1">
      <c r="A45" s="147" t="s">
        <v>56</v>
      </c>
      <c r="B45" s="113" t="s">
        <v>1</v>
      </c>
      <c r="C45" s="49" t="s">
        <v>0</v>
      </c>
      <c r="D45" s="47" t="s">
        <v>1</v>
      </c>
      <c r="E45" s="49" t="s">
        <v>0</v>
      </c>
      <c r="F45" s="47" t="s">
        <v>1</v>
      </c>
      <c r="G45" s="49" t="s">
        <v>0</v>
      </c>
      <c r="H45" s="47" t="s">
        <v>1</v>
      </c>
      <c r="I45" s="48" t="s">
        <v>2</v>
      </c>
      <c r="J45" s="49" t="s">
        <v>0</v>
      </c>
      <c r="K45" s="47" t="s">
        <v>1</v>
      </c>
      <c r="L45" s="53" t="s">
        <v>6</v>
      </c>
      <c r="M45" s="48" t="s">
        <v>2</v>
      </c>
      <c r="N45" s="49" t="s">
        <v>0</v>
      </c>
      <c r="O45" s="47" t="s">
        <v>1</v>
      </c>
      <c r="P45" s="51" t="s">
        <v>3</v>
      </c>
      <c r="Q45" s="58" t="s">
        <v>6</v>
      </c>
      <c r="R45" s="85" t="s">
        <v>2</v>
      </c>
      <c r="S45" s="49" t="s">
        <v>0</v>
      </c>
      <c r="T45" s="47" t="s">
        <v>1</v>
      </c>
      <c r="U45" s="46" t="s">
        <v>5</v>
      </c>
      <c r="V45" s="45" t="s">
        <v>4</v>
      </c>
      <c r="W45" s="51" t="s">
        <v>3</v>
      </c>
      <c r="X45" s="53" t="s">
        <v>6</v>
      </c>
      <c r="Y45" s="48" t="s">
        <v>2</v>
      </c>
      <c r="Z45" s="49" t="s">
        <v>0</v>
      </c>
      <c r="AA45" s="47" t="s">
        <v>1</v>
      </c>
      <c r="AB45" s="46" t="s">
        <v>5</v>
      </c>
      <c r="AC45" s="45" t="s">
        <v>4</v>
      </c>
      <c r="AD45" s="51" t="s">
        <v>3</v>
      </c>
      <c r="AE45" s="53" t="s">
        <v>6</v>
      </c>
      <c r="AF45" s="48" t="s">
        <v>2</v>
      </c>
      <c r="AG45" s="49" t="s">
        <v>0</v>
      </c>
      <c r="AH45" s="47" t="s">
        <v>1</v>
      </c>
      <c r="AI45" s="46" t="s">
        <v>5</v>
      </c>
      <c r="AJ45" s="45" t="s">
        <v>4</v>
      </c>
      <c r="AK45" s="47" t="s">
        <v>1</v>
      </c>
      <c r="AL45" s="49" t="s">
        <v>0</v>
      </c>
      <c r="AM45" s="47" t="s">
        <v>1</v>
      </c>
      <c r="AN45" s="49" t="s">
        <v>0</v>
      </c>
      <c r="AO45" s="53" t="s">
        <v>6</v>
      </c>
      <c r="AP45" s="51" t="s">
        <v>3</v>
      </c>
      <c r="AQ45" s="47" t="s">
        <v>1</v>
      </c>
      <c r="AR45" s="48" t="s">
        <v>2</v>
      </c>
      <c r="AS45" s="49" t="s">
        <v>0</v>
      </c>
      <c r="AT45" s="54" t="s">
        <v>2</v>
      </c>
    </row>
    <row r="46" spans="1:46" ht="15.75" customHeight="1" thickBot="1">
      <c r="A46" s="157"/>
      <c r="B46" s="123" t="s">
        <v>4</v>
      </c>
      <c r="C46" s="61" t="s">
        <v>1</v>
      </c>
      <c r="D46" s="60" t="s">
        <v>0</v>
      </c>
      <c r="E46" s="61" t="s">
        <v>1</v>
      </c>
      <c r="F46" s="60" t="s">
        <v>0</v>
      </c>
      <c r="G46" s="61" t="s">
        <v>1</v>
      </c>
      <c r="H46" s="60" t="s">
        <v>0</v>
      </c>
      <c r="I46" s="62" t="s">
        <v>6</v>
      </c>
      <c r="J46" s="69" t="s">
        <v>2</v>
      </c>
      <c r="K46" s="60" t="s">
        <v>0</v>
      </c>
      <c r="L46" s="61" t="s">
        <v>1</v>
      </c>
      <c r="M46" s="62" t="s">
        <v>6</v>
      </c>
      <c r="N46" s="69" t="s">
        <v>2</v>
      </c>
      <c r="O46" s="60" t="s">
        <v>0</v>
      </c>
      <c r="P46" s="61" t="s">
        <v>1</v>
      </c>
      <c r="Q46" s="92" t="s">
        <v>3</v>
      </c>
      <c r="R46" s="98" t="s">
        <v>6</v>
      </c>
      <c r="S46" s="69" t="s">
        <v>2</v>
      </c>
      <c r="T46" s="60" t="s">
        <v>0</v>
      </c>
      <c r="U46" s="61" t="s">
        <v>1</v>
      </c>
      <c r="V46" s="74" t="s">
        <v>5</v>
      </c>
      <c r="W46" s="70" t="s">
        <v>4</v>
      </c>
      <c r="X46" s="63" t="s">
        <v>3</v>
      </c>
      <c r="Y46" s="62" t="s">
        <v>6</v>
      </c>
      <c r="Z46" s="69" t="s">
        <v>2</v>
      </c>
      <c r="AA46" s="60" t="s">
        <v>0</v>
      </c>
      <c r="AB46" s="61" t="s">
        <v>1</v>
      </c>
      <c r="AC46" s="74" t="s">
        <v>5</v>
      </c>
      <c r="AD46" s="70" t="s">
        <v>4</v>
      </c>
      <c r="AE46" s="63" t="s">
        <v>3</v>
      </c>
      <c r="AF46" s="62" t="s">
        <v>6</v>
      </c>
      <c r="AG46" s="69" t="s">
        <v>2</v>
      </c>
      <c r="AH46" s="60" t="s">
        <v>0</v>
      </c>
      <c r="AI46" s="61" t="s">
        <v>1</v>
      </c>
      <c r="AJ46" s="74" t="s">
        <v>5</v>
      </c>
      <c r="AK46" s="70" t="s">
        <v>4</v>
      </c>
      <c r="AL46" s="61" t="s">
        <v>1</v>
      </c>
      <c r="AM46" s="60" t="s">
        <v>0</v>
      </c>
      <c r="AN46" s="61" t="s">
        <v>1</v>
      </c>
      <c r="AO46" s="60" t="s">
        <v>0</v>
      </c>
      <c r="AP46" s="62" t="s">
        <v>6</v>
      </c>
      <c r="AQ46" s="70" t="s">
        <v>4</v>
      </c>
      <c r="AR46" s="61" t="s">
        <v>1</v>
      </c>
      <c r="AS46" s="69" t="s">
        <v>2</v>
      </c>
      <c r="AT46" s="96" t="s">
        <v>0</v>
      </c>
    </row>
    <row r="47" spans="1:46">
      <c r="A47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Y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</row>
    <row r="48" spans="1:46">
      <c r="A48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Y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</row>
    <row r="49" spans="1:46">
      <c r="A49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Y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  <c r="AL49" s="28"/>
    </row>
    <row r="50" spans="1:46">
      <c r="A50" s="49" t="s">
        <v>0</v>
      </c>
      <c r="B50">
        <f>COUNTIF(B$11:AT$46,"PAN")</f>
        <v>340</v>
      </c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Y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  <c r="AK50" s="28"/>
      <c r="AL50" s="28"/>
    </row>
    <row r="51" spans="1:46">
      <c r="A51" s="47" t="s">
        <v>1</v>
      </c>
      <c r="B51">
        <f>COUNTIF(B$11:AT$46,"PRI")</f>
        <v>397</v>
      </c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Y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</row>
    <row r="52" spans="1:46">
      <c r="A52" s="48" t="s">
        <v>2</v>
      </c>
      <c r="B52">
        <f>COUNTIF(B$11:AT$46,"PRD")</f>
        <v>263</v>
      </c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Y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  <c r="AK52" s="28"/>
      <c r="AL52" s="28"/>
    </row>
    <row r="53" spans="1:46">
      <c r="A53" s="51" t="s">
        <v>3</v>
      </c>
      <c r="B53">
        <f>COUNTIF(B$11:AT$46,"PT")</f>
        <v>142</v>
      </c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Y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</row>
    <row r="54" spans="1:46">
      <c r="A54" s="45" t="s">
        <v>4</v>
      </c>
      <c r="B54">
        <f>COUNTIF(B$11:AT$46,"PVEM")</f>
        <v>133</v>
      </c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Y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</row>
    <row r="55" spans="1:46">
      <c r="A55" s="46" t="s">
        <v>5</v>
      </c>
      <c r="B55">
        <f>COUNTIF(B$11:AT$46,"CONV")</f>
        <v>142</v>
      </c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Y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</row>
    <row r="56" spans="1:46">
      <c r="A56" s="53" t="s">
        <v>6</v>
      </c>
      <c r="B56">
        <f>COUNTIF(B$11:AT$46,"PNA")</f>
        <v>203</v>
      </c>
      <c r="L56" s="71"/>
      <c r="Y56" s="72"/>
    </row>
    <row r="57" spans="1:46">
      <c r="A57" s="59" t="s">
        <v>30</v>
      </c>
      <c r="B57">
        <f>COUNTIF(B$11:AT$46,"AUT")</f>
        <v>0</v>
      </c>
      <c r="L57" s="71"/>
      <c r="Y57" s="72"/>
    </row>
    <row r="58" spans="1:46">
      <c r="A58" s="76" t="s">
        <v>8</v>
      </c>
      <c r="B58" s="107">
        <f>SUM(B50:B57)</f>
        <v>1620</v>
      </c>
      <c r="C58" s="107"/>
      <c r="L58" s="71"/>
      <c r="Y58" s="72"/>
    </row>
    <row r="59" spans="1:46">
      <c r="A59" s="73"/>
      <c r="Y59" s="72"/>
    </row>
    <row r="60" spans="1:46">
      <c r="A60" s="73"/>
      <c r="Y60" s="72"/>
    </row>
    <row r="61" spans="1:46">
      <c r="A61" s="49" t="s">
        <v>0</v>
      </c>
      <c r="B61">
        <f>COUNTIF(B$11:B$46,"PAN")</f>
        <v>8</v>
      </c>
      <c r="C61">
        <f t="shared" ref="C61:AT61" si="0">COUNTIF(C$11:C$46,"PAN")</f>
        <v>8</v>
      </c>
      <c r="D61">
        <f t="shared" si="0"/>
        <v>9</v>
      </c>
      <c r="E61">
        <f t="shared" si="0"/>
        <v>8</v>
      </c>
      <c r="F61">
        <f t="shared" si="0"/>
        <v>8</v>
      </c>
      <c r="G61">
        <f t="shared" si="0"/>
        <v>8</v>
      </c>
      <c r="H61">
        <f t="shared" si="0"/>
        <v>8</v>
      </c>
      <c r="I61">
        <f t="shared" si="0"/>
        <v>8</v>
      </c>
      <c r="J61">
        <f t="shared" si="0"/>
        <v>8</v>
      </c>
      <c r="K61">
        <f t="shared" si="0"/>
        <v>8</v>
      </c>
      <c r="L61">
        <f t="shared" si="0"/>
        <v>8</v>
      </c>
      <c r="M61">
        <f t="shared" si="0"/>
        <v>8</v>
      </c>
      <c r="N61">
        <f t="shared" si="0"/>
        <v>8</v>
      </c>
      <c r="O61">
        <f t="shared" si="0"/>
        <v>8</v>
      </c>
      <c r="P61">
        <f t="shared" si="0"/>
        <v>8</v>
      </c>
      <c r="Q61">
        <f t="shared" si="0"/>
        <v>8</v>
      </c>
      <c r="R61">
        <f t="shared" si="0"/>
        <v>8</v>
      </c>
      <c r="S61">
        <f t="shared" si="0"/>
        <v>8</v>
      </c>
      <c r="T61">
        <f t="shared" si="0"/>
        <v>8</v>
      </c>
      <c r="U61">
        <f t="shared" si="0"/>
        <v>8</v>
      </c>
      <c r="V61">
        <f t="shared" si="0"/>
        <v>8</v>
      </c>
      <c r="W61">
        <f t="shared" si="0"/>
        <v>8</v>
      </c>
      <c r="X61">
        <f t="shared" si="0"/>
        <v>8</v>
      </c>
      <c r="Y61">
        <f t="shared" si="0"/>
        <v>8</v>
      </c>
      <c r="Z61">
        <f t="shared" si="0"/>
        <v>7</v>
      </c>
      <c r="AA61">
        <f t="shared" si="0"/>
        <v>7</v>
      </c>
      <c r="AB61">
        <f t="shared" si="0"/>
        <v>7</v>
      </c>
      <c r="AC61">
        <f t="shared" si="0"/>
        <v>7</v>
      </c>
      <c r="AD61">
        <f t="shared" si="0"/>
        <v>7</v>
      </c>
      <c r="AE61">
        <f t="shared" si="0"/>
        <v>7</v>
      </c>
      <c r="AF61">
        <f t="shared" si="0"/>
        <v>7</v>
      </c>
      <c r="AG61">
        <f t="shared" si="0"/>
        <v>7</v>
      </c>
      <c r="AH61">
        <f t="shared" si="0"/>
        <v>7</v>
      </c>
      <c r="AI61">
        <f t="shared" si="0"/>
        <v>7</v>
      </c>
      <c r="AJ61">
        <f t="shared" si="0"/>
        <v>7</v>
      </c>
      <c r="AK61">
        <f t="shared" si="0"/>
        <v>7</v>
      </c>
      <c r="AL61">
        <f t="shared" si="0"/>
        <v>7</v>
      </c>
      <c r="AM61">
        <f t="shared" si="0"/>
        <v>7</v>
      </c>
      <c r="AN61">
        <f t="shared" si="0"/>
        <v>7</v>
      </c>
      <c r="AO61">
        <f t="shared" si="0"/>
        <v>7</v>
      </c>
      <c r="AP61">
        <f t="shared" si="0"/>
        <v>7</v>
      </c>
      <c r="AQ61">
        <f t="shared" si="0"/>
        <v>7</v>
      </c>
      <c r="AR61">
        <f t="shared" si="0"/>
        <v>7</v>
      </c>
      <c r="AS61">
        <f t="shared" si="0"/>
        <v>7</v>
      </c>
      <c r="AT61">
        <f t="shared" si="0"/>
        <v>7</v>
      </c>
    </row>
    <row r="62" spans="1:46">
      <c r="A62" s="47" t="s">
        <v>1</v>
      </c>
      <c r="B62">
        <f>COUNTIF(B$11:B$46,"PRI")</f>
        <v>9</v>
      </c>
      <c r="C62">
        <f t="shared" ref="C62:AT62" si="1">COUNTIF(C$11:C$46,"PRI")</f>
        <v>10</v>
      </c>
      <c r="D62">
        <f t="shared" si="1"/>
        <v>9</v>
      </c>
      <c r="E62">
        <f t="shared" si="1"/>
        <v>9</v>
      </c>
      <c r="F62">
        <f t="shared" si="1"/>
        <v>9</v>
      </c>
      <c r="G62">
        <f t="shared" si="1"/>
        <v>9</v>
      </c>
      <c r="H62">
        <f t="shared" si="1"/>
        <v>9</v>
      </c>
      <c r="I62">
        <f t="shared" si="1"/>
        <v>9</v>
      </c>
      <c r="J62">
        <f t="shared" si="1"/>
        <v>9</v>
      </c>
      <c r="K62">
        <f t="shared" si="1"/>
        <v>9</v>
      </c>
      <c r="L62">
        <f t="shared" si="1"/>
        <v>9</v>
      </c>
      <c r="M62">
        <f t="shared" si="1"/>
        <v>9</v>
      </c>
      <c r="N62">
        <f t="shared" si="1"/>
        <v>9</v>
      </c>
      <c r="O62">
        <f t="shared" si="1"/>
        <v>9</v>
      </c>
      <c r="P62">
        <f t="shared" si="1"/>
        <v>9</v>
      </c>
      <c r="Q62">
        <f t="shared" si="1"/>
        <v>9</v>
      </c>
      <c r="R62">
        <f t="shared" si="1"/>
        <v>9</v>
      </c>
      <c r="S62">
        <f t="shared" si="1"/>
        <v>9</v>
      </c>
      <c r="T62">
        <f t="shared" si="1"/>
        <v>9</v>
      </c>
      <c r="U62">
        <f t="shared" si="1"/>
        <v>9</v>
      </c>
      <c r="V62">
        <f t="shared" si="1"/>
        <v>9</v>
      </c>
      <c r="W62">
        <f t="shared" si="1"/>
        <v>9</v>
      </c>
      <c r="X62">
        <f t="shared" si="1"/>
        <v>9</v>
      </c>
      <c r="Y62">
        <f t="shared" si="1"/>
        <v>9</v>
      </c>
      <c r="Z62">
        <f t="shared" si="1"/>
        <v>9</v>
      </c>
      <c r="AA62">
        <f t="shared" si="1"/>
        <v>9</v>
      </c>
      <c r="AB62">
        <f t="shared" si="1"/>
        <v>9</v>
      </c>
      <c r="AC62">
        <f t="shared" si="1"/>
        <v>9</v>
      </c>
      <c r="AD62">
        <f t="shared" si="1"/>
        <v>9</v>
      </c>
      <c r="AE62">
        <f t="shared" si="1"/>
        <v>9</v>
      </c>
      <c r="AF62">
        <f t="shared" si="1"/>
        <v>9</v>
      </c>
      <c r="AG62">
        <f t="shared" si="1"/>
        <v>9</v>
      </c>
      <c r="AH62">
        <f t="shared" si="1"/>
        <v>9</v>
      </c>
      <c r="AI62">
        <f t="shared" si="1"/>
        <v>9</v>
      </c>
      <c r="AJ62">
        <f t="shared" si="1"/>
        <v>9</v>
      </c>
      <c r="AK62">
        <f t="shared" si="1"/>
        <v>9</v>
      </c>
      <c r="AL62">
        <f t="shared" si="1"/>
        <v>8</v>
      </c>
      <c r="AM62">
        <f t="shared" si="1"/>
        <v>8</v>
      </c>
      <c r="AN62">
        <f t="shared" si="1"/>
        <v>8</v>
      </c>
      <c r="AO62">
        <f t="shared" si="1"/>
        <v>8</v>
      </c>
      <c r="AP62">
        <f t="shared" si="1"/>
        <v>8</v>
      </c>
      <c r="AQ62">
        <f t="shared" si="1"/>
        <v>8</v>
      </c>
      <c r="AR62">
        <f t="shared" si="1"/>
        <v>8</v>
      </c>
      <c r="AS62">
        <f t="shared" si="1"/>
        <v>8</v>
      </c>
      <c r="AT62">
        <f t="shared" si="1"/>
        <v>8</v>
      </c>
    </row>
    <row r="63" spans="1:46">
      <c r="A63" s="48" t="s">
        <v>2</v>
      </c>
      <c r="B63">
        <f>COUNTIF(B$11:B$46,"PRD")</f>
        <v>5</v>
      </c>
      <c r="C63">
        <f t="shared" ref="C63:AT63" si="2">COUNTIF(C$11:C$46,"PRD")</f>
        <v>5</v>
      </c>
      <c r="D63">
        <f t="shared" si="2"/>
        <v>5</v>
      </c>
      <c r="E63">
        <f t="shared" si="2"/>
        <v>6</v>
      </c>
      <c r="F63">
        <f t="shared" si="2"/>
        <v>5</v>
      </c>
      <c r="G63">
        <f t="shared" si="2"/>
        <v>5</v>
      </c>
      <c r="H63">
        <f t="shared" si="2"/>
        <v>5</v>
      </c>
      <c r="I63">
        <f t="shared" si="2"/>
        <v>5</v>
      </c>
      <c r="J63">
        <f t="shared" si="2"/>
        <v>6</v>
      </c>
      <c r="K63">
        <f t="shared" si="2"/>
        <v>6</v>
      </c>
      <c r="L63">
        <f t="shared" si="2"/>
        <v>6</v>
      </c>
      <c r="M63">
        <f t="shared" si="2"/>
        <v>6</v>
      </c>
      <c r="N63">
        <f t="shared" si="2"/>
        <v>6</v>
      </c>
      <c r="O63">
        <f t="shared" si="2"/>
        <v>6</v>
      </c>
      <c r="P63">
        <f t="shared" si="2"/>
        <v>6</v>
      </c>
      <c r="Q63">
        <f t="shared" si="2"/>
        <v>6</v>
      </c>
      <c r="R63">
        <f t="shared" si="2"/>
        <v>6</v>
      </c>
      <c r="S63">
        <f t="shared" si="2"/>
        <v>6</v>
      </c>
      <c r="T63">
        <f t="shared" si="2"/>
        <v>6</v>
      </c>
      <c r="U63">
        <f t="shared" si="2"/>
        <v>6</v>
      </c>
      <c r="V63">
        <f t="shared" si="2"/>
        <v>6</v>
      </c>
      <c r="W63">
        <f t="shared" si="2"/>
        <v>6</v>
      </c>
      <c r="X63">
        <f t="shared" si="2"/>
        <v>6</v>
      </c>
      <c r="Y63">
        <f t="shared" si="2"/>
        <v>6</v>
      </c>
      <c r="Z63">
        <f t="shared" si="2"/>
        <v>6</v>
      </c>
      <c r="AA63">
        <f t="shared" si="2"/>
        <v>6</v>
      </c>
      <c r="AB63">
        <f t="shared" si="2"/>
        <v>6</v>
      </c>
      <c r="AC63">
        <f t="shared" si="2"/>
        <v>6</v>
      </c>
      <c r="AD63">
        <f t="shared" si="2"/>
        <v>6</v>
      </c>
      <c r="AE63">
        <f t="shared" si="2"/>
        <v>6</v>
      </c>
      <c r="AF63">
        <f t="shared" si="2"/>
        <v>6</v>
      </c>
      <c r="AG63">
        <f t="shared" si="2"/>
        <v>6</v>
      </c>
      <c r="AH63">
        <f t="shared" si="2"/>
        <v>6</v>
      </c>
      <c r="AI63">
        <f t="shared" si="2"/>
        <v>6</v>
      </c>
      <c r="AJ63">
        <f t="shared" si="2"/>
        <v>6</v>
      </c>
      <c r="AK63">
        <f t="shared" si="2"/>
        <v>6</v>
      </c>
      <c r="AL63">
        <f t="shared" si="2"/>
        <v>6</v>
      </c>
      <c r="AM63">
        <f t="shared" si="2"/>
        <v>6</v>
      </c>
      <c r="AN63">
        <f t="shared" si="2"/>
        <v>6</v>
      </c>
      <c r="AO63">
        <f t="shared" si="2"/>
        <v>6</v>
      </c>
      <c r="AP63">
        <f t="shared" si="2"/>
        <v>6</v>
      </c>
      <c r="AQ63">
        <f t="shared" si="2"/>
        <v>6</v>
      </c>
      <c r="AR63">
        <f t="shared" si="2"/>
        <v>6</v>
      </c>
      <c r="AS63">
        <f t="shared" si="2"/>
        <v>6</v>
      </c>
      <c r="AT63">
        <f t="shared" si="2"/>
        <v>6</v>
      </c>
    </row>
    <row r="64" spans="1:46">
      <c r="A64" s="51" t="s">
        <v>3</v>
      </c>
      <c r="B64">
        <f>COUNTIF(B$11:B$46,"PT")</f>
        <v>3</v>
      </c>
      <c r="C64">
        <f t="shared" ref="C64:AT64" si="3">COUNTIF(C$11:C$46,"PT")</f>
        <v>3</v>
      </c>
      <c r="D64">
        <f t="shared" si="3"/>
        <v>3</v>
      </c>
      <c r="E64">
        <f t="shared" si="3"/>
        <v>3</v>
      </c>
      <c r="F64">
        <f t="shared" si="3"/>
        <v>4</v>
      </c>
      <c r="G64">
        <f t="shared" si="3"/>
        <v>3</v>
      </c>
      <c r="H64">
        <f t="shared" si="3"/>
        <v>3</v>
      </c>
      <c r="I64">
        <f t="shared" si="3"/>
        <v>3</v>
      </c>
      <c r="J64">
        <f t="shared" si="3"/>
        <v>3</v>
      </c>
      <c r="K64">
        <f t="shared" si="3"/>
        <v>3</v>
      </c>
      <c r="L64">
        <f t="shared" si="3"/>
        <v>3</v>
      </c>
      <c r="M64">
        <f t="shared" si="3"/>
        <v>3</v>
      </c>
      <c r="N64">
        <f t="shared" si="3"/>
        <v>3</v>
      </c>
      <c r="O64">
        <f t="shared" si="3"/>
        <v>3</v>
      </c>
      <c r="P64">
        <f t="shared" si="3"/>
        <v>3</v>
      </c>
      <c r="Q64">
        <f t="shared" si="3"/>
        <v>3</v>
      </c>
      <c r="R64">
        <f t="shared" si="3"/>
        <v>3</v>
      </c>
      <c r="S64">
        <f t="shared" si="3"/>
        <v>3</v>
      </c>
      <c r="T64">
        <f t="shared" si="3"/>
        <v>3</v>
      </c>
      <c r="U64">
        <f t="shared" si="3"/>
        <v>3</v>
      </c>
      <c r="V64">
        <f t="shared" si="3"/>
        <v>3</v>
      </c>
      <c r="W64">
        <f t="shared" si="3"/>
        <v>3</v>
      </c>
      <c r="X64">
        <f t="shared" si="3"/>
        <v>3</v>
      </c>
      <c r="Y64">
        <f t="shared" si="3"/>
        <v>3</v>
      </c>
      <c r="Z64">
        <f t="shared" si="3"/>
        <v>3</v>
      </c>
      <c r="AA64">
        <f t="shared" si="3"/>
        <v>3</v>
      </c>
      <c r="AB64">
        <f t="shared" si="3"/>
        <v>3</v>
      </c>
      <c r="AC64">
        <f t="shared" si="3"/>
        <v>3</v>
      </c>
      <c r="AD64">
        <f t="shared" si="3"/>
        <v>3</v>
      </c>
      <c r="AE64">
        <f t="shared" si="3"/>
        <v>3</v>
      </c>
      <c r="AF64">
        <f t="shared" si="3"/>
        <v>3</v>
      </c>
      <c r="AG64">
        <f t="shared" si="3"/>
        <v>3</v>
      </c>
      <c r="AH64">
        <f t="shared" si="3"/>
        <v>3</v>
      </c>
      <c r="AI64">
        <f t="shared" si="3"/>
        <v>3</v>
      </c>
      <c r="AJ64">
        <f t="shared" si="3"/>
        <v>3</v>
      </c>
      <c r="AK64">
        <f t="shared" si="3"/>
        <v>3</v>
      </c>
      <c r="AL64">
        <f t="shared" si="3"/>
        <v>3</v>
      </c>
      <c r="AM64">
        <f t="shared" si="3"/>
        <v>3</v>
      </c>
      <c r="AN64">
        <f t="shared" si="3"/>
        <v>3</v>
      </c>
      <c r="AO64">
        <f t="shared" si="3"/>
        <v>4</v>
      </c>
      <c r="AP64">
        <f t="shared" si="3"/>
        <v>4</v>
      </c>
      <c r="AQ64">
        <f t="shared" si="3"/>
        <v>4</v>
      </c>
      <c r="AR64">
        <f t="shared" si="3"/>
        <v>4</v>
      </c>
      <c r="AS64">
        <f t="shared" si="3"/>
        <v>4</v>
      </c>
      <c r="AT64">
        <f t="shared" si="3"/>
        <v>4</v>
      </c>
    </row>
    <row r="65" spans="1:46">
      <c r="A65" s="45" t="s">
        <v>4</v>
      </c>
      <c r="B65">
        <f>COUNTIF(B$11:B$46,"PVEM")</f>
        <v>3</v>
      </c>
      <c r="C65">
        <f t="shared" ref="C65:AT65" si="4">COUNTIF(C$11:C$46,"PVEM")</f>
        <v>2</v>
      </c>
      <c r="D65">
        <f t="shared" si="4"/>
        <v>2</v>
      </c>
      <c r="E65">
        <f t="shared" si="4"/>
        <v>2</v>
      </c>
      <c r="F65">
        <f t="shared" si="4"/>
        <v>2</v>
      </c>
      <c r="G65">
        <f t="shared" si="4"/>
        <v>2</v>
      </c>
      <c r="H65">
        <f t="shared" si="4"/>
        <v>2</v>
      </c>
      <c r="I65">
        <f t="shared" si="4"/>
        <v>3</v>
      </c>
      <c r="J65">
        <f t="shared" si="4"/>
        <v>3</v>
      </c>
      <c r="K65">
        <f t="shared" si="4"/>
        <v>3</v>
      </c>
      <c r="L65">
        <f t="shared" si="4"/>
        <v>3</v>
      </c>
      <c r="M65">
        <f t="shared" si="4"/>
        <v>3</v>
      </c>
      <c r="N65">
        <f t="shared" si="4"/>
        <v>3</v>
      </c>
      <c r="O65">
        <f t="shared" si="4"/>
        <v>3</v>
      </c>
      <c r="P65">
        <f t="shared" si="4"/>
        <v>3</v>
      </c>
      <c r="Q65">
        <f t="shared" si="4"/>
        <v>3</v>
      </c>
      <c r="R65">
        <f t="shared" si="4"/>
        <v>3</v>
      </c>
      <c r="S65">
        <f t="shared" si="4"/>
        <v>3</v>
      </c>
      <c r="T65">
        <f t="shared" si="4"/>
        <v>3</v>
      </c>
      <c r="U65">
        <f t="shared" si="4"/>
        <v>3</v>
      </c>
      <c r="V65">
        <f t="shared" si="4"/>
        <v>3</v>
      </c>
      <c r="W65">
        <f t="shared" si="4"/>
        <v>3</v>
      </c>
      <c r="X65">
        <f t="shared" si="4"/>
        <v>3</v>
      </c>
      <c r="Y65">
        <f t="shared" si="4"/>
        <v>3</v>
      </c>
      <c r="Z65">
        <f t="shared" si="4"/>
        <v>3</v>
      </c>
      <c r="AA65">
        <f t="shared" si="4"/>
        <v>3</v>
      </c>
      <c r="AB65">
        <f t="shared" si="4"/>
        <v>3</v>
      </c>
      <c r="AC65">
        <f t="shared" si="4"/>
        <v>3</v>
      </c>
      <c r="AD65">
        <f t="shared" si="4"/>
        <v>3</v>
      </c>
      <c r="AE65">
        <f t="shared" si="4"/>
        <v>3</v>
      </c>
      <c r="AF65">
        <f t="shared" si="4"/>
        <v>3</v>
      </c>
      <c r="AG65">
        <f t="shared" si="4"/>
        <v>3</v>
      </c>
      <c r="AH65">
        <f t="shared" si="4"/>
        <v>3</v>
      </c>
      <c r="AI65">
        <f t="shared" si="4"/>
        <v>3</v>
      </c>
      <c r="AJ65">
        <f t="shared" si="4"/>
        <v>3</v>
      </c>
      <c r="AK65">
        <f t="shared" si="4"/>
        <v>3</v>
      </c>
      <c r="AL65">
        <f t="shared" si="4"/>
        <v>3</v>
      </c>
      <c r="AM65">
        <f t="shared" si="4"/>
        <v>3</v>
      </c>
      <c r="AN65">
        <f t="shared" si="4"/>
        <v>3</v>
      </c>
      <c r="AO65">
        <f t="shared" si="4"/>
        <v>3</v>
      </c>
      <c r="AP65">
        <f t="shared" si="4"/>
        <v>3</v>
      </c>
      <c r="AQ65">
        <f t="shared" si="4"/>
        <v>4</v>
      </c>
      <c r="AR65">
        <f t="shared" si="4"/>
        <v>4</v>
      </c>
      <c r="AS65">
        <f t="shared" si="4"/>
        <v>4</v>
      </c>
      <c r="AT65">
        <f t="shared" si="4"/>
        <v>4</v>
      </c>
    </row>
    <row r="66" spans="1:46">
      <c r="A66" s="46" t="s">
        <v>5</v>
      </c>
      <c r="B66">
        <f>COUNTIF(B$11:B$46,"CONV")</f>
        <v>3</v>
      </c>
      <c r="C66">
        <f t="shared" ref="C66:AT66" si="5">COUNTIF(C$11:C$46,"CONV")</f>
        <v>3</v>
      </c>
      <c r="D66">
        <f t="shared" si="5"/>
        <v>3</v>
      </c>
      <c r="E66">
        <f t="shared" si="5"/>
        <v>3</v>
      </c>
      <c r="F66">
        <f t="shared" si="5"/>
        <v>3</v>
      </c>
      <c r="G66">
        <f t="shared" si="5"/>
        <v>3</v>
      </c>
      <c r="H66">
        <f t="shared" si="5"/>
        <v>4</v>
      </c>
      <c r="I66">
        <f t="shared" si="5"/>
        <v>3</v>
      </c>
      <c r="J66">
        <f t="shared" si="5"/>
        <v>3</v>
      </c>
      <c r="K66">
        <f t="shared" si="5"/>
        <v>3</v>
      </c>
      <c r="L66">
        <f t="shared" si="5"/>
        <v>3</v>
      </c>
      <c r="M66">
        <f t="shared" si="5"/>
        <v>3</v>
      </c>
      <c r="N66">
        <f t="shared" si="5"/>
        <v>3</v>
      </c>
      <c r="O66">
        <f t="shared" si="5"/>
        <v>3</v>
      </c>
      <c r="P66">
        <f t="shared" si="5"/>
        <v>3</v>
      </c>
      <c r="Q66">
        <f t="shared" si="5"/>
        <v>3</v>
      </c>
      <c r="R66">
        <f t="shared" si="5"/>
        <v>3</v>
      </c>
      <c r="S66">
        <f t="shared" si="5"/>
        <v>3</v>
      </c>
      <c r="T66">
        <f t="shared" si="5"/>
        <v>3</v>
      </c>
      <c r="U66">
        <f t="shared" si="5"/>
        <v>3</v>
      </c>
      <c r="V66">
        <f t="shared" si="5"/>
        <v>3</v>
      </c>
      <c r="W66">
        <f t="shared" si="5"/>
        <v>3</v>
      </c>
      <c r="X66">
        <f t="shared" si="5"/>
        <v>3</v>
      </c>
      <c r="Y66">
        <f t="shared" si="5"/>
        <v>3</v>
      </c>
      <c r="Z66">
        <f t="shared" si="5"/>
        <v>3</v>
      </c>
      <c r="AA66">
        <f t="shared" si="5"/>
        <v>3</v>
      </c>
      <c r="AB66">
        <f t="shared" si="5"/>
        <v>3</v>
      </c>
      <c r="AC66">
        <f t="shared" si="5"/>
        <v>3</v>
      </c>
      <c r="AD66">
        <f t="shared" si="5"/>
        <v>3</v>
      </c>
      <c r="AE66">
        <f t="shared" si="5"/>
        <v>3</v>
      </c>
      <c r="AF66">
        <f t="shared" si="5"/>
        <v>3</v>
      </c>
      <c r="AG66">
        <f t="shared" si="5"/>
        <v>3</v>
      </c>
      <c r="AH66">
        <f t="shared" si="5"/>
        <v>3</v>
      </c>
      <c r="AI66">
        <f t="shared" si="5"/>
        <v>4</v>
      </c>
      <c r="AJ66">
        <f t="shared" si="5"/>
        <v>4</v>
      </c>
      <c r="AK66">
        <f t="shared" si="5"/>
        <v>4</v>
      </c>
      <c r="AL66">
        <f t="shared" si="5"/>
        <v>4</v>
      </c>
      <c r="AM66">
        <f t="shared" si="5"/>
        <v>4</v>
      </c>
      <c r="AN66">
        <f t="shared" si="5"/>
        <v>4</v>
      </c>
      <c r="AO66">
        <f t="shared" si="5"/>
        <v>3</v>
      </c>
      <c r="AP66">
        <f t="shared" si="5"/>
        <v>3</v>
      </c>
      <c r="AQ66">
        <f t="shared" si="5"/>
        <v>3</v>
      </c>
      <c r="AR66">
        <f t="shared" si="5"/>
        <v>3</v>
      </c>
      <c r="AS66">
        <f t="shared" si="5"/>
        <v>3</v>
      </c>
      <c r="AT66">
        <f t="shared" si="5"/>
        <v>3</v>
      </c>
    </row>
    <row r="67" spans="1:46">
      <c r="A67" s="53" t="s">
        <v>6</v>
      </c>
      <c r="B67">
        <f>COUNTIF(B$11:B$46,"PNA")</f>
        <v>5</v>
      </c>
      <c r="C67">
        <f t="shared" ref="C67:AT67" si="6">COUNTIF(C$11:C$46,"PNA")</f>
        <v>5</v>
      </c>
      <c r="D67">
        <f t="shared" si="6"/>
        <v>5</v>
      </c>
      <c r="E67">
        <f t="shared" si="6"/>
        <v>5</v>
      </c>
      <c r="F67">
        <f t="shared" si="6"/>
        <v>5</v>
      </c>
      <c r="G67">
        <f t="shared" si="6"/>
        <v>6</v>
      </c>
      <c r="H67">
        <f t="shared" si="6"/>
        <v>5</v>
      </c>
      <c r="I67">
        <f t="shared" si="6"/>
        <v>5</v>
      </c>
      <c r="J67">
        <f t="shared" si="6"/>
        <v>4</v>
      </c>
      <c r="K67">
        <f t="shared" si="6"/>
        <v>4</v>
      </c>
      <c r="L67">
        <f t="shared" si="6"/>
        <v>4</v>
      </c>
      <c r="M67">
        <f t="shared" si="6"/>
        <v>4</v>
      </c>
      <c r="N67">
        <f t="shared" si="6"/>
        <v>4</v>
      </c>
      <c r="O67">
        <f t="shared" si="6"/>
        <v>4</v>
      </c>
      <c r="P67">
        <f t="shared" si="6"/>
        <v>4</v>
      </c>
      <c r="Q67">
        <f t="shared" si="6"/>
        <v>4</v>
      </c>
      <c r="R67">
        <f t="shared" si="6"/>
        <v>4</v>
      </c>
      <c r="S67">
        <f t="shared" si="6"/>
        <v>4</v>
      </c>
      <c r="T67">
        <f t="shared" si="6"/>
        <v>4</v>
      </c>
      <c r="U67">
        <f t="shared" si="6"/>
        <v>4</v>
      </c>
      <c r="V67">
        <f t="shared" si="6"/>
        <v>4</v>
      </c>
      <c r="W67">
        <f t="shared" si="6"/>
        <v>4</v>
      </c>
      <c r="X67">
        <f t="shared" si="6"/>
        <v>4</v>
      </c>
      <c r="Y67">
        <f t="shared" si="6"/>
        <v>4</v>
      </c>
      <c r="Z67">
        <f t="shared" si="6"/>
        <v>5</v>
      </c>
      <c r="AA67">
        <f t="shared" si="6"/>
        <v>5</v>
      </c>
      <c r="AB67">
        <f t="shared" si="6"/>
        <v>5</v>
      </c>
      <c r="AC67">
        <f t="shared" si="6"/>
        <v>5</v>
      </c>
      <c r="AD67">
        <f t="shared" si="6"/>
        <v>5</v>
      </c>
      <c r="AE67">
        <f t="shared" si="6"/>
        <v>5</v>
      </c>
      <c r="AF67">
        <f t="shared" si="6"/>
        <v>5</v>
      </c>
      <c r="AG67">
        <f t="shared" si="6"/>
        <v>5</v>
      </c>
      <c r="AH67">
        <f t="shared" si="6"/>
        <v>5</v>
      </c>
      <c r="AI67">
        <f t="shared" si="6"/>
        <v>4</v>
      </c>
      <c r="AJ67">
        <f t="shared" si="6"/>
        <v>4</v>
      </c>
      <c r="AK67">
        <f t="shared" si="6"/>
        <v>4</v>
      </c>
      <c r="AL67">
        <f t="shared" si="6"/>
        <v>5</v>
      </c>
      <c r="AM67">
        <f t="shared" si="6"/>
        <v>5</v>
      </c>
      <c r="AN67">
        <f t="shared" si="6"/>
        <v>5</v>
      </c>
      <c r="AO67">
        <f t="shared" si="6"/>
        <v>5</v>
      </c>
      <c r="AP67">
        <f t="shared" si="6"/>
        <v>5</v>
      </c>
      <c r="AQ67">
        <f t="shared" si="6"/>
        <v>4</v>
      </c>
      <c r="AR67">
        <f t="shared" si="6"/>
        <v>4</v>
      </c>
      <c r="AS67">
        <f t="shared" si="6"/>
        <v>4</v>
      </c>
      <c r="AT67">
        <f t="shared" si="6"/>
        <v>4</v>
      </c>
    </row>
    <row r="68" spans="1:46">
      <c r="A68" s="59" t="s">
        <v>30</v>
      </c>
      <c r="B68">
        <f>COUNTIF(B$11:B$46,"AUT")</f>
        <v>0</v>
      </c>
      <c r="C68">
        <f t="shared" ref="C68:AT68" si="7">COUNTIF(C$11:C$46,"AUT")</f>
        <v>0</v>
      </c>
      <c r="D68">
        <f t="shared" si="7"/>
        <v>0</v>
      </c>
      <c r="E68">
        <f t="shared" si="7"/>
        <v>0</v>
      </c>
      <c r="F68">
        <f t="shared" si="7"/>
        <v>0</v>
      </c>
      <c r="G68">
        <f t="shared" si="7"/>
        <v>0</v>
      </c>
      <c r="H68">
        <f t="shared" si="7"/>
        <v>0</v>
      </c>
      <c r="I68">
        <f t="shared" si="7"/>
        <v>0</v>
      </c>
      <c r="J68">
        <f t="shared" si="7"/>
        <v>0</v>
      </c>
      <c r="K68">
        <f t="shared" si="7"/>
        <v>0</v>
      </c>
      <c r="L68">
        <f t="shared" si="7"/>
        <v>0</v>
      </c>
      <c r="M68">
        <f t="shared" si="7"/>
        <v>0</v>
      </c>
      <c r="N68">
        <f t="shared" si="7"/>
        <v>0</v>
      </c>
      <c r="O68">
        <f t="shared" si="7"/>
        <v>0</v>
      </c>
      <c r="P68">
        <f t="shared" si="7"/>
        <v>0</v>
      </c>
      <c r="Q68">
        <f t="shared" si="7"/>
        <v>0</v>
      </c>
      <c r="R68">
        <f t="shared" si="7"/>
        <v>0</v>
      </c>
      <c r="S68">
        <f t="shared" si="7"/>
        <v>0</v>
      </c>
      <c r="T68">
        <f t="shared" si="7"/>
        <v>0</v>
      </c>
      <c r="U68">
        <f t="shared" si="7"/>
        <v>0</v>
      </c>
      <c r="V68">
        <f t="shared" si="7"/>
        <v>0</v>
      </c>
      <c r="W68">
        <f t="shared" si="7"/>
        <v>0</v>
      </c>
      <c r="X68">
        <f t="shared" si="7"/>
        <v>0</v>
      </c>
      <c r="Y68">
        <f t="shared" si="7"/>
        <v>0</v>
      </c>
      <c r="Z68">
        <f t="shared" si="7"/>
        <v>0</v>
      </c>
      <c r="AA68">
        <f t="shared" si="7"/>
        <v>0</v>
      </c>
      <c r="AB68">
        <f t="shared" si="7"/>
        <v>0</v>
      </c>
      <c r="AC68">
        <f t="shared" si="7"/>
        <v>0</v>
      </c>
      <c r="AD68">
        <f t="shared" si="7"/>
        <v>0</v>
      </c>
      <c r="AE68">
        <f t="shared" si="7"/>
        <v>0</v>
      </c>
      <c r="AF68">
        <f t="shared" si="7"/>
        <v>0</v>
      </c>
      <c r="AG68">
        <f t="shared" si="7"/>
        <v>0</v>
      </c>
      <c r="AH68">
        <f t="shared" si="7"/>
        <v>0</v>
      </c>
      <c r="AI68">
        <f t="shared" si="7"/>
        <v>0</v>
      </c>
      <c r="AJ68">
        <f t="shared" si="7"/>
        <v>0</v>
      </c>
      <c r="AK68">
        <f t="shared" si="7"/>
        <v>0</v>
      </c>
      <c r="AL68">
        <f t="shared" si="7"/>
        <v>0</v>
      </c>
      <c r="AM68">
        <f t="shared" si="7"/>
        <v>0</v>
      </c>
      <c r="AN68">
        <f t="shared" si="7"/>
        <v>0</v>
      </c>
      <c r="AO68">
        <f t="shared" si="7"/>
        <v>0</v>
      </c>
      <c r="AP68">
        <f t="shared" si="7"/>
        <v>0</v>
      </c>
      <c r="AQ68">
        <f t="shared" si="7"/>
        <v>0</v>
      </c>
      <c r="AR68">
        <f t="shared" si="7"/>
        <v>0</v>
      </c>
      <c r="AS68">
        <f t="shared" si="7"/>
        <v>0</v>
      </c>
      <c r="AT68">
        <f t="shared" si="7"/>
        <v>0</v>
      </c>
    </row>
    <row r="69" spans="1:46">
      <c r="A69" s="76" t="s">
        <v>8</v>
      </c>
      <c r="B69" s="107">
        <f>SUM(B61:B68)</f>
        <v>36</v>
      </c>
    </row>
  </sheetData>
  <mergeCells count="23">
    <mergeCell ref="A45:A46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A37:A38"/>
    <mergeCell ref="A39:A40"/>
    <mergeCell ref="A41:A42"/>
    <mergeCell ref="A43:A44"/>
    <mergeCell ref="A13:A14"/>
    <mergeCell ref="A15:A16"/>
    <mergeCell ref="A17:A18"/>
    <mergeCell ref="B1:Z1"/>
    <mergeCell ref="AA1:AT1"/>
    <mergeCell ref="A8:A10"/>
    <mergeCell ref="B8:Q8"/>
    <mergeCell ref="R8:AT8"/>
    <mergeCell ref="A11:A12"/>
  </mergeCells>
  <pageMargins left="0.59055118110236227" right="0.59055118110236227" top="0.59055118110236227" bottom="0.59055118110236227" header="0.31496062992125984" footer="0.31496062992125984"/>
  <pageSetup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Y47"/>
  <sheetViews>
    <sheetView tabSelected="1" view="pageBreakPreview" zoomScale="60" zoomScaleNormal="90" workbookViewId="0">
      <selection activeCell="I20" sqref="I20"/>
    </sheetView>
  </sheetViews>
  <sheetFormatPr baseColWidth="10" defaultRowHeight="15"/>
  <cols>
    <col min="1" max="1" width="15.28515625" style="25" customWidth="1"/>
    <col min="2" max="46" width="6.7109375" customWidth="1"/>
  </cols>
  <sheetData>
    <row r="1" spans="1:51" s="1" customFormat="1" ht="39.950000000000003" customHeight="1">
      <c r="A1" s="41"/>
      <c r="B1" s="148" t="s">
        <v>61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 t="s">
        <v>61</v>
      </c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08"/>
      <c r="AV1" s="108"/>
      <c r="AW1" s="108"/>
      <c r="AX1" s="108"/>
      <c r="AY1" s="108"/>
    </row>
    <row r="2" spans="1:51" s="1" customFormat="1" ht="15" customHeight="1">
      <c r="A2" s="31"/>
      <c r="B2" s="31"/>
      <c r="C2" s="31"/>
      <c r="D2" s="31"/>
      <c r="E2" s="31"/>
      <c r="F2" s="79"/>
      <c r="G2" s="79"/>
      <c r="H2" s="79"/>
      <c r="I2" s="79"/>
      <c r="J2" s="79"/>
      <c r="T2" s="79"/>
      <c r="U2" s="79"/>
      <c r="V2" s="79"/>
      <c r="W2" s="79"/>
      <c r="X2" s="79"/>
      <c r="Y2" s="79"/>
      <c r="Z2" s="79"/>
      <c r="AA2" s="31"/>
      <c r="AB2" s="31"/>
      <c r="AC2" s="31"/>
      <c r="AD2" s="31"/>
      <c r="AE2" s="79"/>
      <c r="AF2" s="79"/>
      <c r="AG2" s="79"/>
      <c r="AH2" s="79"/>
      <c r="AI2" s="79"/>
      <c r="AS2" s="79"/>
      <c r="AT2" s="79"/>
      <c r="AU2" s="79"/>
      <c r="AV2" s="79"/>
      <c r="AW2" s="79"/>
      <c r="AX2" s="79"/>
      <c r="AY2" s="79"/>
    </row>
    <row r="3" spans="1:51" s="1" customFormat="1" ht="15" customHeight="1">
      <c r="A3" s="31"/>
      <c r="B3" s="33">
        <v>1</v>
      </c>
      <c r="C3" s="31" t="s">
        <v>0</v>
      </c>
      <c r="D3" s="31"/>
      <c r="E3" s="34">
        <v>5</v>
      </c>
      <c r="F3" s="31" t="s">
        <v>4</v>
      </c>
      <c r="G3" s="79"/>
      <c r="H3" s="79"/>
      <c r="I3" s="79"/>
      <c r="J3" s="79"/>
      <c r="T3" s="79"/>
      <c r="U3" s="79"/>
      <c r="V3" s="79"/>
      <c r="W3" s="79"/>
      <c r="X3" s="79"/>
      <c r="Y3" s="79"/>
      <c r="Z3" s="79"/>
      <c r="AA3" s="33">
        <v>1</v>
      </c>
      <c r="AB3" s="31" t="s">
        <v>0</v>
      </c>
      <c r="AC3" s="31"/>
      <c r="AD3" s="34">
        <v>5</v>
      </c>
      <c r="AE3" s="31" t="s">
        <v>4</v>
      </c>
      <c r="AF3" s="79"/>
      <c r="AG3" s="79"/>
      <c r="AH3" s="79"/>
      <c r="AI3" s="79"/>
      <c r="AS3" s="79"/>
      <c r="AT3" s="79"/>
      <c r="AU3" s="79"/>
      <c r="AV3" s="79"/>
      <c r="AW3" s="79"/>
      <c r="AX3" s="79"/>
      <c r="AY3" s="79"/>
    </row>
    <row r="4" spans="1:51" s="1" customFormat="1" ht="15" customHeight="1">
      <c r="A4" s="31"/>
      <c r="B4" s="35">
        <v>2</v>
      </c>
      <c r="C4" s="31" t="s">
        <v>1</v>
      </c>
      <c r="D4" s="31"/>
      <c r="E4" s="36">
        <v>6</v>
      </c>
      <c r="F4" s="31" t="s">
        <v>5</v>
      </c>
      <c r="G4" s="79"/>
      <c r="H4" s="79"/>
      <c r="I4" s="79"/>
      <c r="J4" s="79"/>
      <c r="T4" s="79"/>
      <c r="U4" s="79"/>
      <c r="V4" s="79"/>
      <c r="W4" s="79"/>
      <c r="X4" s="79"/>
      <c r="Y4" s="79"/>
      <c r="Z4" s="79"/>
      <c r="AA4" s="35">
        <v>2</v>
      </c>
      <c r="AB4" s="31" t="s">
        <v>1</v>
      </c>
      <c r="AC4" s="31"/>
      <c r="AD4" s="36">
        <v>6</v>
      </c>
      <c r="AE4" s="31" t="s">
        <v>5</v>
      </c>
      <c r="AF4" s="79"/>
      <c r="AG4" s="79"/>
      <c r="AH4" s="79"/>
      <c r="AI4" s="79"/>
      <c r="AS4" s="79"/>
      <c r="AT4" s="79"/>
      <c r="AU4" s="79"/>
      <c r="AV4" s="79"/>
      <c r="AW4" s="79"/>
      <c r="AX4" s="79"/>
      <c r="AY4" s="79"/>
    </row>
    <row r="5" spans="1:51" s="1" customFormat="1" ht="15" customHeight="1">
      <c r="A5" s="31"/>
      <c r="B5" s="37">
        <v>3</v>
      </c>
      <c r="C5" s="31" t="s">
        <v>2</v>
      </c>
      <c r="D5" s="31"/>
      <c r="E5" s="38">
        <v>7</v>
      </c>
      <c r="F5" s="31" t="s">
        <v>6</v>
      </c>
      <c r="G5" s="79"/>
      <c r="H5" s="79"/>
      <c r="I5" s="79"/>
      <c r="J5" s="79"/>
      <c r="T5" s="79"/>
      <c r="U5" s="79"/>
      <c r="V5" s="79"/>
      <c r="W5" s="79"/>
      <c r="X5" s="79"/>
      <c r="Y5" s="79"/>
      <c r="Z5" s="79"/>
      <c r="AA5" s="37">
        <v>3</v>
      </c>
      <c r="AB5" s="31" t="s">
        <v>2</v>
      </c>
      <c r="AC5" s="31"/>
      <c r="AD5" s="38">
        <v>7</v>
      </c>
      <c r="AE5" s="31" t="s">
        <v>6</v>
      </c>
      <c r="AF5" s="79"/>
      <c r="AG5" s="79"/>
      <c r="AH5" s="79"/>
      <c r="AI5" s="79"/>
      <c r="AS5" s="79"/>
      <c r="AT5" s="79"/>
      <c r="AU5" s="79"/>
      <c r="AV5" s="79"/>
      <c r="AW5" s="79"/>
      <c r="AX5" s="79"/>
      <c r="AY5" s="79"/>
    </row>
    <row r="6" spans="1:51" s="1" customFormat="1" ht="15" customHeight="1">
      <c r="A6" s="31"/>
      <c r="B6" s="40">
        <v>4</v>
      </c>
      <c r="C6" s="31" t="s">
        <v>3</v>
      </c>
      <c r="D6" s="31"/>
      <c r="E6" s="29"/>
      <c r="F6" s="39"/>
      <c r="G6" s="79"/>
      <c r="H6" s="79"/>
      <c r="I6" s="79"/>
      <c r="J6" s="79"/>
      <c r="T6" s="79"/>
      <c r="U6" s="79"/>
      <c r="V6" s="79"/>
      <c r="W6" s="79"/>
      <c r="X6" s="79"/>
      <c r="Y6" s="79"/>
      <c r="Z6" s="79"/>
      <c r="AA6" s="40">
        <v>4</v>
      </c>
      <c r="AB6" s="31" t="s">
        <v>3</v>
      </c>
      <c r="AC6" s="31"/>
      <c r="AD6" s="29"/>
      <c r="AE6" s="39"/>
      <c r="AF6" s="79"/>
      <c r="AG6" s="79"/>
      <c r="AH6" s="79"/>
      <c r="AI6" s="79"/>
      <c r="AS6" s="79"/>
      <c r="AT6" s="79"/>
      <c r="AU6" s="79"/>
      <c r="AV6" s="79"/>
      <c r="AW6" s="79"/>
      <c r="AX6" s="79"/>
      <c r="AY6" s="79"/>
    </row>
    <row r="7" spans="1:51" s="1" customFormat="1" ht="15" customHeight="1" thickBot="1">
      <c r="A7" s="31"/>
      <c r="B7" s="31"/>
      <c r="C7" s="31"/>
      <c r="D7" s="31"/>
      <c r="E7" s="31"/>
      <c r="F7" s="79"/>
      <c r="G7" s="79"/>
      <c r="H7" s="79"/>
      <c r="I7" s="79"/>
      <c r="J7" s="79"/>
      <c r="T7" s="79"/>
      <c r="U7" s="79"/>
      <c r="V7" s="79"/>
      <c r="W7" s="79"/>
      <c r="X7" s="79"/>
      <c r="Y7" s="79"/>
      <c r="Z7" s="79"/>
      <c r="AA7" s="31"/>
      <c r="AB7" s="31"/>
      <c r="AC7" s="31"/>
      <c r="AD7" s="31"/>
      <c r="AE7" s="79"/>
      <c r="AF7" s="79"/>
      <c r="AG7" s="79"/>
      <c r="AH7" s="79"/>
      <c r="AI7" s="79"/>
      <c r="AS7" s="79"/>
      <c r="AT7" s="79"/>
      <c r="AU7" s="79"/>
      <c r="AV7" s="79"/>
      <c r="AW7" s="79"/>
      <c r="AX7" s="79"/>
      <c r="AY7" s="79"/>
    </row>
    <row r="8" spans="1:51" s="93" customFormat="1">
      <c r="A8" s="149" t="s">
        <v>31</v>
      </c>
      <c r="B8" s="152" t="s">
        <v>57</v>
      </c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4"/>
      <c r="R8" s="155" t="s">
        <v>58</v>
      </c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4"/>
    </row>
    <row r="9" spans="1:51" s="93" customFormat="1">
      <c r="A9" s="150"/>
      <c r="B9" s="109" t="s">
        <v>36</v>
      </c>
      <c r="C9" s="102" t="s">
        <v>62</v>
      </c>
      <c r="D9" s="102" t="s">
        <v>63</v>
      </c>
      <c r="E9" s="102" t="s">
        <v>32</v>
      </c>
      <c r="F9" s="102" t="s">
        <v>33</v>
      </c>
      <c r="G9" s="102" t="s">
        <v>34</v>
      </c>
      <c r="H9" s="102" t="s">
        <v>35</v>
      </c>
      <c r="I9" s="102" t="s">
        <v>36</v>
      </c>
      <c r="J9" s="102" t="s">
        <v>62</v>
      </c>
      <c r="K9" s="102" t="s">
        <v>63</v>
      </c>
      <c r="L9" s="102" t="s">
        <v>32</v>
      </c>
      <c r="M9" s="102" t="s">
        <v>33</v>
      </c>
      <c r="N9" s="102" t="s">
        <v>34</v>
      </c>
      <c r="O9" s="102" t="s">
        <v>35</v>
      </c>
      <c r="P9" s="102" t="s">
        <v>36</v>
      </c>
      <c r="Q9" s="103" t="s">
        <v>62</v>
      </c>
      <c r="R9" s="101" t="s">
        <v>63</v>
      </c>
      <c r="S9" s="102" t="s">
        <v>32</v>
      </c>
      <c r="T9" s="102" t="s">
        <v>33</v>
      </c>
      <c r="U9" s="102" t="s">
        <v>34</v>
      </c>
      <c r="V9" s="102" t="s">
        <v>35</v>
      </c>
      <c r="W9" s="102" t="s">
        <v>36</v>
      </c>
      <c r="X9" s="102" t="s">
        <v>62</v>
      </c>
      <c r="Y9" s="102" t="s">
        <v>63</v>
      </c>
      <c r="Z9" s="102" t="s">
        <v>32</v>
      </c>
      <c r="AA9" s="102" t="s">
        <v>33</v>
      </c>
      <c r="AB9" s="102" t="s">
        <v>34</v>
      </c>
      <c r="AC9" s="102" t="s">
        <v>35</v>
      </c>
      <c r="AD9" s="102" t="s">
        <v>36</v>
      </c>
      <c r="AE9" s="102" t="s">
        <v>62</v>
      </c>
      <c r="AF9" s="102" t="s">
        <v>63</v>
      </c>
      <c r="AG9" s="102" t="s">
        <v>32</v>
      </c>
      <c r="AH9" s="102" t="s">
        <v>33</v>
      </c>
      <c r="AI9" s="102" t="s">
        <v>34</v>
      </c>
      <c r="AJ9" s="102" t="s">
        <v>35</v>
      </c>
      <c r="AK9" s="102" t="s">
        <v>36</v>
      </c>
      <c r="AL9" s="102" t="s">
        <v>62</v>
      </c>
      <c r="AM9" s="102" t="s">
        <v>63</v>
      </c>
      <c r="AN9" s="102" t="s">
        <v>32</v>
      </c>
      <c r="AO9" s="102" t="s">
        <v>33</v>
      </c>
      <c r="AP9" s="102" t="s">
        <v>34</v>
      </c>
      <c r="AQ9" s="102" t="s">
        <v>35</v>
      </c>
      <c r="AR9" s="102" t="s">
        <v>36</v>
      </c>
      <c r="AS9" s="102" t="s">
        <v>62</v>
      </c>
      <c r="AT9" s="103" t="s">
        <v>63</v>
      </c>
    </row>
    <row r="10" spans="1:51" s="93" customFormat="1" ht="15.75" thickBot="1">
      <c r="A10" s="151"/>
      <c r="B10" s="110">
        <v>16</v>
      </c>
      <c r="C10" s="105">
        <v>17</v>
      </c>
      <c r="D10" s="105">
        <v>18</v>
      </c>
      <c r="E10" s="105">
        <v>19</v>
      </c>
      <c r="F10" s="105">
        <v>20</v>
      </c>
      <c r="G10" s="105">
        <v>21</v>
      </c>
      <c r="H10" s="105">
        <v>22</v>
      </c>
      <c r="I10" s="105">
        <v>23</v>
      </c>
      <c r="J10" s="105">
        <v>24</v>
      </c>
      <c r="K10" s="105">
        <v>25</v>
      </c>
      <c r="L10" s="105">
        <v>26</v>
      </c>
      <c r="M10" s="105">
        <v>27</v>
      </c>
      <c r="N10" s="105">
        <v>28</v>
      </c>
      <c r="O10" s="105">
        <v>29</v>
      </c>
      <c r="P10" s="105">
        <v>30</v>
      </c>
      <c r="Q10" s="106">
        <v>31</v>
      </c>
      <c r="R10" s="104">
        <v>1</v>
      </c>
      <c r="S10" s="105">
        <v>2</v>
      </c>
      <c r="T10" s="105">
        <v>3</v>
      </c>
      <c r="U10" s="105">
        <v>4</v>
      </c>
      <c r="V10" s="105">
        <v>5</v>
      </c>
      <c r="W10" s="105">
        <v>6</v>
      </c>
      <c r="X10" s="105">
        <v>7</v>
      </c>
      <c r="Y10" s="105">
        <v>8</v>
      </c>
      <c r="Z10" s="105">
        <v>9</v>
      </c>
      <c r="AA10" s="105">
        <v>10</v>
      </c>
      <c r="AB10" s="105">
        <v>11</v>
      </c>
      <c r="AC10" s="105">
        <v>12</v>
      </c>
      <c r="AD10" s="105">
        <v>13</v>
      </c>
      <c r="AE10" s="105">
        <v>14</v>
      </c>
      <c r="AF10" s="105">
        <v>15</v>
      </c>
      <c r="AG10" s="105">
        <v>16</v>
      </c>
      <c r="AH10" s="105">
        <v>17</v>
      </c>
      <c r="AI10" s="105">
        <v>18</v>
      </c>
      <c r="AJ10" s="105">
        <v>19</v>
      </c>
      <c r="AK10" s="105">
        <v>20</v>
      </c>
      <c r="AL10" s="105">
        <v>21</v>
      </c>
      <c r="AM10" s="105">
        <v>22</v>
      </c>
      <c r="AN10" s="105">
        <v>23</v>
      </c>
      <c r="AO10" s="105">
        <v>24</v>
      </c>
      <c r="AP10" s="105">
        <v>25</v>
      </c>
      <c r="AQ10" s="105">
        <v>26</v>
      </c>
      <c r="AR10" s="105">
        <v>27</v>
      </c>
      <c r="AS10" s="105">
        <v>28</v>
      </c>
      <c r="AT10" s="106">
        <v>29</v>
      </c>
      <c r="AU10" s="94"/>
    </row>
    <row r="11" spans="1:51" ht="15.75" customHeight="1">
      <c r="A11" s="156" t="s">
        <v>40</v>
      </c>
      <c r="B11" s="75" t="s">
        <v>4</v>
      </c>
      <c r="C11" s="64" t="s">
        <v>1</v>
      </c>
      <c r="D11" s="65" t="s">
        <v>0</v>
      </c>
      <c r="E11" s="66" t="s">
        <v>2</v>
      </c>
      <c r="F11" s="68" t="s">
        <v>3</v>
      </c>
      <c r="G11" s="67" t="s">
        <v>6</v>
      </c>
      <c r="H11" s="44" t="s">
        <v>5</v>
      </c>
      <c r="I11" s="64" t="s">
        <v>1</v>
      </c>
      <c r="J11" s="66" t="s">
        <v>2</v>
      </c>
      <c r="K11" s="65" t="s">
        <v>0</v>
      </c>
      <c r="L11" s="66" t="s">
        <v>2</v>
      </c>
      <c r="M11" s="64" t="s">
        <v>1</v>
      </c>
      <c r="N11" s="67" t="s">
        <v>6</v>
      </c>
      <c r="O11" s="66" t="s">
        <v>2</v>
      </c>
      <c r="P11" s="65" t="s">
        <v>0</v>
      </c>
      <c r="Q11" s="91" t="s">
        <v>1</v>
      </c>
      <c r="R11" s="81" t="s">
        <v>3</v>
      </c>
      <c r="S11" s="67" t="s">
        <v>6</v>
      </c>
      <c r="T11" s="66" t="s">
        <v>2</v>
      </c>
      <c r="U11" s="65" t="s">
        <v>0</v>
      </c>
      <c r="V11" s="64" t="s">
        <v>1</v>
      </c>
      <c r="W11" s="44" t="s">
        <v>5</v>
      </c>
      <c r="X11" s="75" t="s">
        <v>4</v>
      </c>
      <c r="Y11" s="68" t="s">
        <v>3</v>
      </c>
      <c r="Z11" s="67" t="s">
        <v>6</v>
      </c>
      <c r="AA11" s="66" t="s">
        <v>2</v>
      </c>
      <c r="AB11" s="65" t="s">
        <v>0</v>
      </c>
      <c r="AC11" s="64" t="s">
        <v>1</v>
      </c>
      <c r="AD11" s="44" t="s">
        <v>5</v>
      </c>
      <c r="AE11" s="75" t="s">
        <v>4</v>
      </c>
      <c r="AF11" s="68" t="s">
        <v>3</v>
      </c>
      <c r="AG11" s="67" t="s">
        <v>6</v>
      </c>
      <c r="AH11" s="66" t="s">
        <v>2</v>
      </c>
      <c r="AI11" s="65" t="s">
        <v>0</v>
      </c>
      <c r="AJ11" s="64" t="s">
        <v>1</v>
      </c>
      <c r="AK11" s="44" t="s">
        <v>5</v>
      </c>
      <c r="AL11" s="75" t="s">
        <v>4</v>
      </c>
      <c r="AM11" s="64" t="s">
        <v>1</v>
      </c>
      <c r="AN11" s="65" t="s">
        <v>0</v>
      </c>
      <c r="AO11" s="64" t="s">
        <v>1</v>
      </c>
      <c r="AP11" s="65" t="s">
        <v>0</v>
      </c>
      <c r="AQ11" s="67" t="s">
        <v>6</v>
      </c>
      <c r="AR11" s="75" t="s">
        <v>4</v>
      </c>
      <c r="AS11" s="64" t="s">
        <v>1</v>
      </c>
      <c r="AT11" s="95" t="s">
        <v>2</v>
      </c>
    </row>
    <row r="12" spans="1:51" ht="15.75" customHeight="1">
      <c r="A12" s="147"/>
      <c r="B12" s="46" t="s">
        <v>5</v>
      </c>
      <c r="C12" s="45" t="s">
        <v>4</v>
      </c>
      <c r="D12" s="47" t="s">
        <v>1</v>
      </c>
      <c r="E12" s="49" t="s">
        <v>0</v>
      </c>
      <c r="F12" s="47" t="s">
        <v>1</v>
      </c>
      <c r="G12" s="49" t="s">
        <v>0</v>
      </c>
      <c r="H12" s="47" t="s">
        <v>1</v>
      </c>
      <c r="I12" s="49" t="s">
        <v>0</v>
      </c>
      <c r="J12" s="47" t="s">
        <v>1</v>
      </c>
      <c r="K12" s="48" t="s">
        <v>2</v>
      </c>
      <c r="L12" s="49" t="s">
        <v>0</v>
      </c>
      <c r="M12" s="48" t="s">
        <v>2</v>
      </c>
      <c r="N12" s="47" t="s">
        <v>1</v>
      </c>
      <c r="O12" s="53" t="s">
        <v>6</v>
      </c>
      <c r="P12" s="48" t="s">
        <v>2</v>
      </c>
      <c r="Q12" s="56" t="s">
        <v>0</v>
      </c>
      <c r="R12" s="83" t="s">
        <v>1</v>
      </c>
      <c r="S12" s="51" t="s">
        <v>3</v>
      </c>
      <c r="T12" s="53" t="s">
        <v>6</v>
      </c>
      <c r="U12" s="48" t="s">
        <v>2</v>
      </c>
      <c r="V12" s="49" t="s">
        <v>0</v>
      </c>
      <c r="W12" s="47" t="s">
        <v>1</v>
      </c>
      <c r="X12" s="46" t="s">
        <v>5</v>
      </c>
      <c r="Y12" s="45" t="s">
        <v>4</v>
      </c>
      <c r="Z12" s="51" t="s">
        <v>3</v>
      </c>
      <c r="AA12" s="53" t="s">
        <v>6</v>
      </c>
      <c r="AB12" s="48" t="s">
        <v>2</v>
      </c>
      <c r="AC12" s="49" t="s">
        <v>0</v>
      </c>
      <c r="AD12" s="47" t="s">
        <v>1</v>
      </c>
      <c r="AE12" s="46" t="s">
        <v>5</v>
      </c>
      <c r="AF12" s="45" t="s">
        <v>4</v>
      </c>
      <c r="AG12" s="51" t="s">
        <v>3</v>
      </c>
      <c r="AH12" s="53" t="s">
        <v>6</v>
      </c>
      <c r="AI12" s="48" t="s">
        <v>2</v>
      </c>
      <c r="AJ12" s="49" t="s">
        <v>0</v>
      </c>
      <c r="AK12" s="47" t="s">
        <v>1</v>
      </c>
      <c r="AL12" s="46" t="s">
        <v>5</v>
      </c>
      <c r="AM12" s="45" t="s">
        <v>4</v>
      </c>
      <c r="AN12" s="47" t="s">
        <v>1</v>
      </c>
      <c r="AO12" s="49" t="s">
        <v>0</v>
      </c>
      <c r="AP12" s="47" t="s">
        <v>1</v>
      </c>
      <c r="AQ12" s="49" t="s">
        <v>0</v>
      </c>
      <c r="AR12" s="53" t="s">
        <v>6</v>
      </c>
      <c r="AS12" s="45" t="s">
        <v>4</v>
      </c>
      <c r="AT12" s="55" t="s">
        <v>1</v>
      </c>
    </row>
    <row r="13" spans="1:51" ht="15.75" customHeight="1">
      <c r="A13" s="147"/>
      <c r="B13" s="47" t="s">
        <v>1</v>
      </c>
      <c r="C13" s="46" t="s">
        <v>5</v>
      </c>
      <c r="D13" s="45" t="s">
        <v>4</v>
      </c>
      <c r="E13" s="47" t="s">
        <v>1</v>
      </c>
      <c r="F13" s="49" t="s">
        <v>0</v>
      </c>
      <c r="G13" s="47" t="s">
        <v>1</v>
      </c>
      <c r="H13" s="49" t="s">
        <v>0</v>
      </c>
      <c r="I13" s="47" t="s">
        <v>1</v>
      </c>
      <c r="J13" s="49" t="s">
        <v>0</v>
      </c>
      <c r="K13" s="47" t="s">
        <v>1</v>
      </c>
      <c r="L13" s="48" t="s">
        <v>2</v>
      </c>
      <c r="M13" s="49" t="s">
        <v>0</v>
      </c>
      <c r="N13" s="48" t="s">
        <v>2</v>
      </c>
      <c r="O13" s="47" t="s">
        <v>1</v>
      </c>
      <c r="P13" s="53" t="s">
        <v>6</v>
      </c>
      <c r="Q13" s="54" t="s">
        <v>2</v>
      </c>
      <c r="R13" s="84" t="s">
        <v>0</v>
      </c>
      <c r="S13" s="47" t="s">
        <v>1</v>
      </c>
      <c r="T13" s="51" t="s">
        <v>3</v>
      </c>
      <c r="U13" s="53" t="s">
        <v>6</v>
      </c>
      <c r="V13" s="48" t="s">
        <v>2</v>
      </c>
      <c r="W13" s="49" t="s">
        <v>0</v>
      </c>
      <c r="X13" s="47" t="s">
        <v>1</v>
      </c>
      <c r="Y13" s="46" t="s">
        <v>5</v>
      </c>
      <c r="Z13" s="45" t="s">
        <v>4</v>
      </c>
      <c r="AA13" s="51" t="s">
        <v>3</v>
      </c>
      <c r="AB13" s="53" t="s">
        <v>6</v>
      </c>
      <c r="AC13" s="48" t="s">
        <v>2</v>
      </c>
      <c r="AD13" s="49" t="s">
        <v>0</v>
      </c>
      <c r="AE13" s="47" t="s">
        <v>1</v>
      </c>
      <c r="AF13" s="46" t="s">
        <v>5</v>
      </c>
      <c r="AG13" s="45" t="s">
        <v>4</v>
      </c>
      <c r="AH13" s="51" t="s">
        <v>3</v>
      </c>
      <c r="AI13" s="53" t="s">
        <v>6</v>
      </c>
      <c r="AJ13" s="48" t="s">
        <v>2</v>
      </c>
      <c r="AK13" s="49" t="s">
        <v>0</v>
      </c>
      <c r="AL13" s="47" t="s">
        <v>1</v>
      </c>
      <c r="AM13" s="46" t="s">
        <v>5</v>
      </c>
      <c r="AN13" s="45" t="s">
        <v>4</v>
      </c>
      <c r="AO13" s="47" t="s">
        <v>1</v>
      </c>
      <c r="AP13" s="49" t="s">
        <v>0</v>
      </c>
      <c r="AQ13" s="47" t="s">
        <v>1</v>
      </c>
      <c r="AR13" s="49" t="s">
        <v>0</v>
      </c>
      <c r="AS13" s="53" t="s">
        <v>6</v>
      </c>
      <c r="AT13" s="52" t="s">
        <v>4</v>
      </c>
    </row>
    <row r="14" spans="1:51" ht="15.75" customHeight="1">
      <c r="A14" s="147" t="s">
        <v>41</v>
      </c>
      <c r="B14" s="49" t="s">
        <v>0</v>
      </c>
      <c r="C14" s="47" t="s">
        <v>1</v>
      </c>
      <c r="D14" s="46" t="s">
        <v>5</v>
      </c>
      <c r="E14" s="45" t="s">
        <v>4</v>
      </c>
      <c r="F14" s="47" t="s">
        <v>1</v>
      </c>
      <c r="G14" s="49" t="s">
        <v>0</v>
      </c>
      <c r="H14" s="47" t="s">
        <v>1</v>
      </c>
      <c r="I14" s="49" t="s">
        <v>0</v>
      </c>
      <c r="J14" s="47" t="s">
        <v>1</v>
      </c>
      <c r="K14" s="49" t="s">
        <v>0</v>
      </c>
      <c r="L14" s="47" t="s">
        <v>1</v>
      </c>
      <c r="M14" s="48" t="s">
        <v>2</v>
      </c>
      <c r="N14" s="49" t="s">
        <v>0</v>
      </c>
      <c r="O14" s="48" t="s">
        <v>2</v>
      </c>
      <c r="P14" s="47" t="s">
        <v>1</v>
      </c>
      <c r="Q14" s="58" t="s">
        <v>6</v>
      </c>
      <c r="R14" s="85" t="s">
        <v>2</v>
      </c>
      <c r="S14" s="49" t="s">
        <v>0</v>
      </c>
      <c r="T14" s="47" t="s">
        <v>1</v>
      </c>
      <c r="U14" s="51" t="s">
        <v>3</v>
      </c>
      <c r="V14" s="53" t="s">
        <v>6</v>
      </c>
      <c r="W14" s="48" t="s">
        <v>2</v>
      </c>
      <c r="X14" s="49" t="s">
        <v>0</v>
      </c>
      <c r="Y14" s="47" t="s">
        <v>1</v>
      </c>
      <c r="Z14" s="46" t="s">
        <v>5</v>
      </c>
      <c r="AA14" s="45" t="s">
        <v>4</v>
      </c>
      <c r="AB14" s="51" t="s">
        <v>3</v>
      </c>
      <c r="AC14" s="53" t="s">
        <v>6</v>
      </c>
      <c r="AD14" s="48" t="s">
        <v>2</v>
      </c>
      <c r="AE14" s="49" t="s">
        <v>0</v>
      </c>
      <c r="AF14" s="47" t="s">
        <v>1</v>
      </c>
      <c r="AG14" s="46" t="s">
        <v>5</v>
      </c>
      <c r="AH14" s="45" t="s">
        <v>4</v>
      </c>
      <c r="AI14" s="51" t="s">
        <v>3</v>
      </c>
      <c r="AJ14" s="53" t="s">
        <v>6</v>
      </c>
      <c r="AK14" s="48" t="s">
        <v>2</v>
      </c>
      <c r="AL14" s="49" t="s">
        <v>0</v>
      </c>
      <c r="AM14" s="47" t="s">
        <v>1</v>
      </c>
      <c r="AN14" s="46" t="s">
        <v>5</v>
      </c>
      <c r="AO14" s="45" t="s">
        <v>4</v>
      </c>
      <c r="AP14" s="47" t="s">
        <v>1</v>
      </c>
      <c r="AQ14" s="49" t="s">
        <v>0</v>
      </c>
      <c r="AR14" s="47" t="s">
        <v>1</v>
      </c>
      <c r="AS14" s="49" t="s">
        <v>0</v>
      </c>
      <c r="AT14" s="58" t="s">
        <v>6</v>
      </c>
    </row>
    <row r="15" spans="1:51" ht="15.75" customHeight="1">
      <c r="A15" s="147"/>
      <c r="B15" s="48" t="s">
        <v>2</v>
      </c>
      <c r="C15" s="49" t="s">
        <v>0</v>
      </c>
      <c r="D15" s="47" t="s">
        <v>1</v>
      </c>
      <c r="E15" s="46" t="s">
        <v>5</v>
      </c>
      <c r="F15" s="45" t="s">
        <v>4</v>
      </c>
      <c r="G15" s="47" t="s">
        <v>1</v>
      </c>
      <c r="H15" s="49" t="s">
        <v>0</v>
      </c>
      <c r="I15" s="47" t="s">
        <v>1</v>
      </c>
      <c r="J15" s="49" t="s">
        <v>0</v>
      </c>
      <c r="K15" s="47" t="s">
        <v>1</v>
      </c>
      <c r="L15" s="49" t="s">
        <v>0</v>
      </c>
      <c r="M15" s="47" t="s">
        <v>1</v>
      </c>
      <c r="N15" s="48" t="s">
        <v>2</v>
      </c>
      <c r="O15" s="49" t="s">
        <v>0</v>
      </c>
      <c r="P15" s="48" t="s">
        <v>2</v>
      </c>
      <c r="Q15" s="55" t="s">
        <v>1</v>
      </c>
      <c r="R15" s="86" t="s">
        <v>6</v>
      </c>
      <c r="S15" s="48" t="s">
        <v>2</v>
      </c>
      <c r="T15" s="49" t="s">
        <v>0</v>
      </c>
      <c r="U15" s="47" t="s">
        <v>1</v>
      </c>
      <c r="V15" s="51" t="s">
        <v>3</v>
      </c>
      <c r="W15" s="53" t="s">
        <v>6</v>
      </c>
      <c r="X15" s="48" t="s">
        <v>2</v>
      </c>
      <c r="Y15" s="49" t="s">
        <v>0</v>
      </c>
      <c r="Z15" s="47" t="s">
        <v>1</v>
      </c>
      <c r="AA15" s="46" t="s">
        <v>5</v>
      </c>
      <c r="AB15" s="45" t="s">
        <v>4</v>
      </c>
      <c r="AC15" s="51" t="s">
        <v>3</v>
      </c>
      <c r="AD15" s="53" t="s">
        <v>6</v>
      </c>
      <c r="AE15" s="48" t="s">
        <v>2</v>
      </c>
      <c r="AF15" s="49" t="s">
        <v>0</v>
      </c>
      <c r="AG15" s="47" t="s">
        <v>1</v>
      </c>
      <c r="AH15" s="46" t="s">
        <v>5</v>
      </c>
      <c r="AI15" s="45" t="s">
        <v>4</v>
      </c>
      <c r="AJ15" s="51" t="s">
        <v>3</v>
      </c>
      <c r="AK15" s="53" t="s">
        <v>6</v>
      </c>
      <c r="AL15" s="48" t="s">
        <v>2</v>
      </c>
      <c r="AM15" s="49" t="s">
        <v>0</v>
      </c>
      <c r="AN15" s="47" t="s">
        <v>1</v>
      </c>
      <c r="AO15" s="46" t="s">
        <v>5</v>
      </c>
      <c r="AP15" s="45" t="s">
        <v>4</v>
      </c>
      <c r="AQ15" s="47" t="s">
        <v>1</v>
      </c>
      <c r="AR15" s="49" t="s">
        <v>0</v>
      </c>
      <c r="AS15" s="47" t="s">
        <v>1</v>
      </c>
      <c r="AT15" s="56" t="s">
        <v>0</v>
      </c>
    </row>
    <row r="16" spans="1:51" ht="15.75" customHeight="1">
      <c r="A16" s="147"/>
      <c r="B16" s="53" t="s">
        <v>6</v>
      </c>
      <c r="C16" s="48" t="s">
        <v>2</v>
      </c>
      <c r="D16" s="49" t="s">
        <v>0</v>
      </c>
      <c r="E16" s="47" t="s">
        <v>1</v>
      </c>
      <c r="F16" s="46" t="s">
        <v>5</v>
      </c>
      <c r="G16" s="45" t="s">
        <v>4</v>
      </c>
      <c r="H16" s="47" t="s">
        <v>1</v>
      </c>
      <c r="I16" s="49" t="s">
        <v>0</v>
      </c>
      <c r="J16" s="47" t="s">
        <v>1</v>
      </c>
      <c r="K16" s="48" t="s">
        <v>2</v>
      </c>
      <c r="L16" s="47" t="s">
        <v>1</v>
      </c>
      <c r="M16" s="49" t="s">
        <v>0</v>
      </c>
      <c r="N16" s="47" t="s">
        <v>1</v>
      </c>
      <c r="O16" s="48" t="s">
        <v>2</v>
      </c>
      <c r="P16" s="49" t="s">
        <v>0</v>
      </c>
      <c r="Q16" s="54" t="s">
        <v>2</v>
      </c>
      <c r="R16" s="83" t="s">
        <v>1</v>
      </c>
      <c r="S16" s="53" t="s">
        <v>6</v>
      </c>
      <c r="T16" s="48" t="s">
        <v>2</v>
      </c>
      <c r="U16" s="49" t="s">
        <v>0</v>
      </c>
      <c r="V16" s="47" t="s">
        <v>1</v>
      </c>
      <c r="W16" s="51" t="s">
        <v>3</v>
      </c>
      <c r="X16" s="53" t="s">
        <v>6</v>
      </c>
      <c r="Y16" s="48" t="s">
        <v>2</v>
      </c>
      <c r="Z16" s="49" t="s">
        <v>0</v>
      </c>
      <c r="AA16" s="47" t="s">
        <v>1</v>
      </c>
      <c r="AB16" s="46" t="s">
        <v>5</v>
      </c>
      <c r="AC16" s="45" t="s">
        <v>4</v>
      </c>
      <c r="AD16" s="51" t="s">
        <v>3</v>
      </c>
      <c r="AE16" s="53" t="s">
        <v>6</v>
      </c>
      <c r="AF16" s="48" t="s">
        <v>2</v>
      </c>
      <c r="AG16" s="49" t="s">
        <v>0</v>
      </c>
      <c r="AH16" s="47" t="s">
        <v>1</v>
      </c>
      <c r="AI16" s="46" t="s">
        <v>5</v>
      </c>
      <c r="AJ16" s="45" t="s">
        <v>4</v>
      </c>
      <c r="AK16" s="51" t="s">
        <v>3</v>
      </c>
      <c r="AL16" s="53" t="s">
        <v>6</v>
      </c>
      <c r="AM16" s="48" t="s">
        <v>2</v>
      </c>
      <c r="AN16" s="49" t="s">
        <v>0</v>
      </c>
      <c r="AO16" s="47" t="s">
        <v>1</v>
      </c>
      <c r="AP16" s="46" t="s">
        <v>5</v>
      </c>
      <c r="AQ16" s="45" t="s">
        <v>4</v>
      </c>
      <c r="AR16" s="47" t="s">
        <v>1</v>
      </c>
      <c r="AS16" s="49" t="s">
        <v>0</v>
      </c>
      <c r="AT16" s="55" t="s">
        <v>1</v>
      </c>
    </row>
    <row r="17" spans="1:46" ht="15.75" customHeight="1">
      <c r="A17" s="147" t="s">
        <v>42</v>
      </c>
      <c r="B17" s="51" t="s">
        <v>3</v>
      </c>
      <c r="C17" s="53" t="s">
        <v>6</v>
      </c>
      <c r="D17" s="48" t="s">
        <v>2</v>
      </c>
      <c r="E17" s="49" t="s">
        <v>0</v>
      </c>
      <c r="F17" s="47" t="s">
        <v>1</v>
      </c>
      <c r="G17" s="46" t="s">
        <v>5</v>
      </c>
      <c r="H17" s="45" t="s">
        <v>4</v>
      </c>
      <c r="I17" s="47" t="s">
        <v>1</v>
      </c>
      <c r="J17" s="49" t="s">
        <v>0</v>
      </c>
      <c r="K17" s="47" t="s">
        <v>1</v>
      </c>
      <c r="L17" s="49" t="s">
        <v>0</v>
      </c>
      <c r="M17" s="47" t="s">
        <v>1</v>
      </c>
      <c r="N17" s="49" t="s">
        <v>0</v>
      </c>
      <c r="O17" s="47" t="s">
        <v>1</v>
      </c>
      <c r="P17" s="48" t="s">
        <v>2</v>
      </c>
      <c r="Q17" s="56" t="s">
        <v>0</v>
      </c>
      <c r="R17" s="85" t="s">
        <v>2</v>
      </c>
      <c r="S17" s="47" t="s">
        <v>1</v>
      </c>
      <c r="T17" s="53" t="s">
        <v>6</v>
      </c>
      <c r="U17" s="48" t="s">
        <v>2</v>
      </c>
      <c r="V17" s="49" t="s">
        <v>0</v>
      </c>
      <c r="W17" s="47" t="s">
        <v>1</v>
      </c>
      <c r="X17" s="51" t="s">
        <v>3</v>
      </c>
      <c r="Y17" s="53" t="s">
        <v>6</v>
      </c>
      <c r="Z17" s="48" t="s">
        <v>2</v>
      </c>
      <c r="AA17" s="49" t="s">
        <v>0</v>
      </c>
      <c r="AB17" s="47" t="s">
        <v>1</v>
      </c>
      <c r="AC17" s="46" t="s">
        <v>5</v>
      </c>
      <c r="AD17" s="45" t="s">
        <v>4</v>
      </c>
      <c r="AE17" s="51" t="s">
        <v>3</v>
      </c>
      <c r="AF17" s="53" t="s">
        <v>6</v>
      </c>
      <c r="AG17" s="48" t="s">
        <v>2</v>
      </c>
      <c r="AH17" s="49" t="s">
        <v>0</v>
      </c>
      <c r="AI17" s="47" t="s">
        <v>1</v>
      </c>
      <c r="AJ17" s="46" t="s">
        <v>5</v>
      </c>
      <c r="AK17" s="45" t="s">
        <v>4</v>
      </c>
      <c r="AL17" s="51" t="s">
        <v>3</v>
      </c>
      <c r="AM17" s="53" t="s">
        <v>6</v>
      </c>
      <c r="AN17" s="48" t="s">
        <v>2</v>
      </c>
      <c r="AO17" s="49" t="s">
        <v>0</v>
      </c>
      <c r="AP17" s="47" t="s">
        <v>1</v>
      </c>
      <c r="AQ17" s="46" t="s">
        <v>5</v>
      </c>
      <c r="AR17" s="45" t="s">
        <v>4</v>
      </c>
      <c r="AS17" s="47" t="s">
        <v>1</v>
      </c>
      <c r="AT17" s="56" t="s">
        <v>0</v>
      </c>
    </row>
    <row r="18" spans="1:46" ht="15.75" customHeight="1">
      <c r="A18" s="147"/>
      <c r="B18" s="47" t="s">
        <v>1</v>
      </c>
      <c r="C18" s="51" t="s">
        <v>3</v>
      </c>
      <c r="D18" s="53" t="s">
        <v>6</v>
      </c>
      <c r="E18" s="48" t="s">
        <v>2</v>
      </c>
      <c r="F18" s="49" t="s">
        <v>0</v>
      </c>
      <c r="G18" s="47" t="s">
        <v>1</v>
      </c>
      <c r="H18" s="46" t="s">
        <v>5</v>
      </c>
      <c r="I18" s="45" t="s">
        <v>4</v>
      </c>
      <c r="J18" s="47" t="s">
        <v>1</v>
      </c>
      <c r="K18" s="49" t="s">
        <v>0</v>
      </c>
      <c r="L18" s="47" t="s">
        <v>1</v>
      </c>
      <c r="M18" s="49" t="s">
        <v>0</v>
      </c>
      <c r="N18" s="47" t="s">
        <v>1</v>
      </c>
      <c r="O18" s="49" t="s">
        <v>0</v>
      </c>
      <c r="P18" s="47" t="s">
        <v>1</v>
      </c>
      <c r="Q18" s="54" t="s">
        <v>2</v>
      </c>
      <c r="R18" s="84" t="s">
        <v>0</v>
      </c>
      <c r="S18" s="48" t="s">
        <v>2</v>
      </c>
      <c r="T18" s="47" t="s">
        <v>1</v>
      </c>
      <c r="U18" s="53" t="s">
        <v>6</v>
      </c>
      <c r="V18" s="48" t="s">
        <v>2</v>
      </c>
      <c r="W18" s="49" t="s">
        <v>0</v>
      </c>
      <c r="X18" s="47" t="s">
        <v>1</v>
      </c>
      <c r="Y18" s="51" t="s">
        <v>3</v>
      </c>
      <c r="Z18" s="53" t="s">
        <v>6</v>
      </c>
      <c r="AA18" s="48" t="s">
        <v>2</v>
      </c>
      <c r="AB18" s="49" t="s">
        <v>0</v>
      </c>
      <c r="AC18" s="47" t="s">
        <v>1</v>
      </c>
      <c r="AD18" s="46" t="s">
        <v>5</v>
      </c>
      <c r="AE18" s="45" t="s">
        <v>4</v>
      </c>
      <c r="AF18" s="51" t="s">
        <v>3</v>
      </c>
      <c r="AG18" s="53" t="s">
        <v>6</v>
      </c>
      <c r="AH18" s="48" t="s">
        <v>2</v>
      </c>
      <c r="AI18" s="49" t="s">
        <v>0</v>
      </c>
      <c r="AJ18" s="47" t="s">
        <v>1</v>
      </c>
      <c r="AK18" s="46" t="s">
        <v>5</v>
      </c>
      <c r="AL18" s="45" t="s">
        <v>4</v>
      </c>
      <c r="AM18" s="51" t="s">
        <v>3</v>
      </c>
      <c r="AN18" s="53" t="s">
        <v>6</v>
      </c>
      <c r="AO18" s="48" t="s">
        <v>2</v>
      </c>
      <c r="AP18" s="49" t="s">
        <v>0</v>
      </c>
      <c r="AQ18" s="47" t="s">
        <v>1</v>
      </c>
      <c r="AR18" s="46" t="s">
        <v>5</v>
      </c>
      <c r="AS18" s="45" t="s">
        <v>4</v>
      </c>
      <c r="AT18" s="55" t="s">
        <v>1</v>
      </c>
    </row>
    <row r="19" spans="1:46" ht="15.75" customHeight="1">
      <c r="A19" s="147"/>
      <c r="B19" s="46" t="s">
        <v>5</v>
      </c>
      <c r="C19" s="47" t="s">
        <v>1</v>
      </c>
      <c r="D19" s="51" t="s">
        <v>3</v>
      </c>
      <c r="E19" s="53" t="s">
        <v>6</v>
      </c>
      <c r="F19" s="48" t="s">
        <v>2</v>
      </c>
      <c r="G19" s="49" t="s">
        <v>0</v>
      </c>
      <c r="H19" s="47" t="s">
        <v>1</v>
      </c>
      <c r="I19" s="46" t="s">
        <v>5</v>
      </c>
      <c r="J19" s="45" t="s">
        <v>4</v>
      </c>
      <c r="K19" s="47" t="s">
        <v>1</v>
      </c>
      <c r="L19" s="49" t="s">
        <v>0</v>
      </c>
      <c r="M19" s="47" t="s">
        <v>1</v>
      </c>
      <c r="N19" s="49" t="s">
        <v>0</v>
      </c>
      <c r="O19" s="47" t="s">
        <v>1</v>
      </c>
      <c r="P19" s="49" t="s">
        <v>0</v>
      </c>
      <c r="Q19" s="55" t="s">
        <v>1</v>
      </c>
      <c r="R19" s="85" t="s">
        <v>2</v>
      </c>
      <c r="S19" s="49" t="s">
        <v>0</v>
      </c>
      <c r="T19" s="48" t="s">
        <v>2</v>
      </c>
      <c r="U19" s="47" t="s">
        <v>1</v>
      </c>
      <c r="V19" s="53" t="s">
        <v>6</v>
      </c>
      <c r="W19" s="48" t="s">
        <v>2</v>
      </c>
      <c r="X19" s="49" t="s">
        <v>0</v>
      </c>
      <c r="Y19" s="47" t="s">
        <v>1</v>
      </c>
      <c r="Z19" s="51" t="s">
        <v>3</v>
      </c>
      <c r="AA19" s="53" t="s">
        <v>6</v>
      </c>
      <c r="AB19" s="48" t="s">
        <v>2</v>
      </c>
      <c r="AC19" s="49" t="s">
        <v>0</v>
      </c>
      <c r="AD19" s="47" t="s">
        <v>1</v>
      </c>
      <c r="AE19" s="46" t="s">
        <v>5</v>
      </c>
      <c r="AF19" s="45" t="s">
        <v>4</v>
      </c>
      <c r="AG19" s="51" t="s">
        <v>3</v>
      </c>
      <c r="AH19" s="53" t="s">
        <v>6</v>
      </c>
      <c r="AI19" s="48" t="s">
        <v>2</v>
      </c>
      <c r="AJ19" s="49" t="s">
        <v>0</v>
      </c>
      <c r="AK19" s="47" t="s">
        <v>1</v>
      </c>
      <c r="AL19" s="46" t="s">
        <v>5</v>
      </c>
      <c r="AM19" s="45" t="s">
        <v>4</v>
      </c>
      <c r="AN19" s="51" t="s">
        <v>3</v>
      </c>
      <c r="AO19" s="53" t="s">
        <v>6</v>
      </c>
      <c r="AP19" s="48" t="s">
        <v>2</v>
      </c>
      <c r="AQ19" s="49" t="s">
        <v>0</v>
      </c>
      <c r="AR19" s="47" t="s">
        <v>1</v>
      </c>
      <c r="AS19" s="46" t="s">
        <v>5</v>
      </c>
      <c r="AT19" s="52" t="s">
        <v>4</v>
      </c>
    </row>
    <row r="20" spans="1:46" ht="15.75" customHeight="1">
      <c r="A20" s="147" t="s">
        <v>43</v>
      </c>
      <c r="B20" s="47" t="s">
        <v>1</v>
      </c>
      <c r="C20" s="46" t="s">
        <v>5</v>
      </c>
      <c r="D20" s="47" t="s">
        <v>1</v>
      </c>
      <c r="E20" s="51" t="s">
        <v>3</v>
      </c>
      <c r="F20" s="53" t="s">
        <v>6</v>
      </c>
      <c r="G20" s="48" t="s">
        <v>2</v>
      </c>
      <c r="H20" s="49" t="s">
        <v>0</v>
      </c>
      <c r="I20" s="47" t="s">
        <v>1</v>
      </c>
      <c r="J20" s="46" t="s">
        <v>5</v>
      </c>
      <c r="K20" s="45" t="s">
        <v>4</v>
      </c>
      <c r="L20" s="47" t="s">
        <v>1</v>
      </c>
      <c r="M20" s="49" t="s">
        <v>0</v>
      </c>
      <c r="N20" s="47" t="s">
        <v>1</v>
      </c>
      <c r="O20" s="49" t="s">
        <v>0</v>
      </c>
      <c r="P20" s="47" t="s">
        <v>1</v>
      </c>
      <c r="Q20" s="56" t="s">
        <v>0</v>
      </c>
      <c r="R20" s="83" t="s">
        <v>1</v>
      </c>
      <c r="S20" s="48" t="s">
        <v>2</v>
      </c>
      <c r="T20" s="49" t="s">
        <v>0</v>
      </c>
      <c r="U20" s="48" t="s">
        <v>2</v>
      </c>
      <c r="V20" s="47" t="s">
        <v>1</v>
      </c>
      <c r="W20" s="53" t="s">
        <v>6</v>
      </c>
      <c r="X20" s="48" t="s">
        <v>2</v>
      </c>
      <c r="Y20" s="49" t="s">
        <v>0</v>
      </c>
      <c r="Z20" s="47" t="s">
        <v>1</v>
      </c>
      <c r="AA20" s="51" t="s">
        <v>3</v>
      </c>
      <c r="AB20" s="53" t="s">
        <v>6</v>
      </c>
      <c r="AC20" s="48" t="s">
        <v>2</v>
      </c>
      <c r="AD20" s="49" t="s">
        <v>0</v>
      </c>
      <c r="AE20" s="47" t="s">
        <v>1</v>
      </c>
      <c r="AF20" s="46" t="s">
        <v>5</v>
      </c>
      <c r="AG20" s="45" t="s">
        <v>4</v>
      </c>
      <c r="AH20" s="51" t="s">
        <v>3</v>
      </c>
      <c r="AI20" s="53" t="s">
        <v>6</v>
      </c>
      <c r="AJ20" s="48" t="s">
        <v>2</v>
      </c>
      <c r="AK20" s="49" t="s">
        <v>0</v>
      </c>
      <c r="AL20" s="47" t="s">
        <v>1</v>
      </c>
      <c r="AM20" s="46" t="s">
        <v>5</v>
      </c>
      <c r="AN20" s="45" t="s">
        <v>4</v>
      </c>
      <c r="AO20" s="51" t="s">
        <v>3</v>
      </c>
      <c r="AP20" s="53" t="s">
        <v>6</v>
      </c>
      <c r="AQ20" s="48" t="s">
        <v>2</v>
      </c>
      <c r="AR20" s="49" t="s">
        <v>0</v>
      </c>
      <c r="AS20" s="47" t="s">
        <v>1</v>
      </c>
      <c r="AT20" s="50" t="s">
        <v>5</v>
      </c>
    </row>
    <row r="21" spans="1:46" ht="15.75" customHeight="1">
      <c r="A21" s="147"/>
      <c r="B21" s="49" t="s">
        <v>0</v>
      </c>
      <c r="C21" s="47" t="s">
        <v>1</v>
      </c>
      <c r="D21" s="46" t="s">
        <v>5</v>
      </c>
      <c r="E21" s="47" t="s">
        <v>1</v>
      </c>
      <c r="F21" s="51" t="s">
        <v>3</v>
      </c>
      <c r="G21" s="53" t="s">
        <v>6</v>
      </c>
      <c r="H21" s="48" t="s">
        <v>2</v>
      </c>
      <c r="I21" s="49" t="s">
        <v>0</v>
      </c>
      <c r="J21" s="47" t="s">
        <v>1</v>
      </c>
      <c r="K21" s="46" t="s">
        <v>5</v>
      </c>
      <c r="L21" s="45" t="s">
        <v>4</v>
      </c>
      <c r="M21" s="47" t="s">
        <v>1</v>
      </c>
      <c r="N21" s="49" t="s">
        <v>0</v>
      </c>
      <c r="O21" s="47" t="s">
        <v>1</v>
      </c>
      <c r="P21" s="49" t="s">
        <v>0</v>
      </c>
      <c r="Q21" s="55" t="s">
        <v>1</v>
      </c>
      <c r="R21" s="84" t="s">
        <v>0</v>
      </c>
      <c r="S21" s="47" t="s">
        <v>1</v>
      </c>
      <c r="T21" s="48" t="s">
        <v>2</v>
      </c>
      <c r="U21" s="49" t="s">
        <v>0</v>
      </c>
      <c r="V21" s="48" t="s">
        <v>2</v>
      </c>
      <c r="W21" s="47" t="s">
        <v>1</v>
      </c>
      <c r="X21" s="53" t="s">
        <v>6</v>
      </c>
      <c r="Y21" s="48" t="s">
        <v>2</v>
      </c>
      <c r="Z21" s="49" t="s">
        <v>0</v>
      </c>
      <c r="AA21" s="47" t="s">
        <v>1</v>
      </c>
      <c r="AB21" s="51" t="s">
        <v>3</v>
      </c>
      <c r="AC21" s="53" t="s">
        <v>6</v>
      </c>
      <c r="AD21" s="48" t="s">
        <v>2</v>
      </c>
      <c r="AE21" s="49" t="s">
        <v>0</v>
      </c>
      <c r="AF21" s="47" t="s">
        <v>1</v>
      </c>
      <c r="AG21" s="46" t="s">
        <v>5</v>
      </c>
      <c r="AH21" s="45" t="s">
        <v>4</v>
      </c>
      <c r="AI21" s="51" t="s">
        <v>3</v>
      </c>
      <c r="AJ21" s="53" t="s">
        <v>6</v>
      </c>
      <c r="AK21" s="48" t="s">
        <v>2</v>
      </c>
      <c r="AL21" s="49" t="s">
        <v>0</v>
      </c>
      <c r="AM21" s="47" t="s">
        <v>1</v>
      </c>
      <c r="AN21" s="46" t="s">
        <v>5</v>
      </c>
      <c r="AO21" s="45" t="s">
        <v>4</v>
      </c>
      <c r="AP21" s="51" t="s">
        <v>3</v>
      </c>
      <c r="AQ21" s="53" t="s">
        <v>6</v>
      </c>
      <c r="AR21" s="48" t="s">
        <v>2</v>
      </c>
      <c r="AS21" s="49" t="s">
        <v>0</v>
      </c>
      <c r="AT21" s="55" t="s">
        <v>1</v>
      </c>
    </row>
    <row r="22" spans="1:46" ht="15.75" customHeight="1">
      <c r="A22" s="147"/>
      <c r="B22" s="48" t="s">
        <v>2</v>
      </c>
      <c r="C22" s="49" t="s">
        <v>0</v>
      </c>
      <c r="D22" s="47" t="s">
        <v>1</v>
      </c>
      <c r="E22" s="46" t="s">
        <v>5</v>
      </c>
      <c r="F22" s="47" t="s">
        <v>1</v>
      </c>
      <c r="G22" s="51" t="s">
        <v>3</v>
      </c>
      <c r="H22" s="53" t="s">
        <v>6</v>
      </c>
      <c r="I22" s="48" t="s">
        <v>2</v>
      </c>
      <c r="J22" s="49" t="s">
        <v>0</v>
      </c>
      <c r="K22" s="47" t="s">
        <v>1</v>
      </c>
      <c r="L22" s="46" t="s">
        <v>5</v>
      </c>
      <c r="M22" s="45" t="s">
        <v>4</v>
      </c>
      <c r="N22" s="47" t="s">
        <v>1</v>
      </c>
      <c r="O22" s="49" t="s">
        <v>0</v>
      </c>
      <c r="P22" s="47" t="s">
        <v>1</v>
      </c>
      <c r="Q22" s="56" t="s">
        <v>0</v>
      </c>
      <c r="R22" s="83" t="s">
        <v>1</v>
      </c>
      <c r="S22" s="49" t="s">
        <v>0</v>
      </c>
      <c r="T22" s="47" t="s">
        <v>1</v>
      </c>
      <c r="U22" s="48" t="s">
        <v>2</v>
      </c>
      <c r="V22" s="49" t="s">
        <v>0</v>
      </c>
      <c r="W22" s="48" t="s">
        <v>2</v>
      </c>
      <c r="X22" s="47" t="s">
        <v>1</v>
      </c>
      <c r="Y22" s="53" t="s">
        <v>6</v>
      </c>
      <c r="Z22" s="48" t="s">
        <v>2</v>
      </c>
      <c r="AA22" s="49" t="s">
        <v>0</v>
      </c>
      <c r="AB22" s="47" t="s">
        <v>1</v>
      </c>
      <c r="AC22" s="51" t="s">
        <v>3</v>
      </c>
      <c r="AD22" s="53" t="s">
        <v>6</v>
      </c>
      <c r="AE22" s="48" t="s">
        <v>2</v>
      </c>
      <c r="AF22" s="49" t="s">
        <v>0</v>
      </c>
      <c r="AG22" s="47" t="s">
        <v>1</v>
      </c>
      <c r="AH22" s="46" t="s">
        <v>5</v>
      </c>
      <c r="AI22" s="45" t="s">
        <v>4</v>
      </c>
      <c r="AJ22" s="51" t="s">
        <v>3</v>
      </c>
      <c r="AK22" s="53" t="s">
        <v>6</v>
      </c>
      <c r="AL22" s="48" t="s">
        <v>2</v>
      </c>
      <c r="AM22" s="49" t="s">
        <v>0</v>
      </c>
      <c r="AN22" s="47" t="s">
        <v>1</v>
      </c>
      <c r="AO22" s="46" t="s">
        <v>5</v>
      </c>
      <c r="AP22" s="45" t="s">
        <v>4</v>
      </c>
      <c r="AQ22" s="51" t="s">
        <v>3</v>
      </c>
      <c r="AR22" s="53" t="s">
        <v>6</v>
      </c>
      <c r="AS22" s="48" t="s">
        <v>2</v>
      </c>
      <c r="AT22" s="56" t="s">
        <v>0</v>
      </c>
    </row>
    <row r="23" spans="1:46" ht="15.75" customHeight="1">
      <c r="A23" s="147" t="s">
        <v>44</v>
      </c>
      <c r="B23" s="53" t="s">
        <v>6</v>
      </c>
      <c r="C23" s="48" t="s">
        <v>2</v>
      </c>
      <c r="D23" s="49" t="s">
        <v>0</v>
      </c>
      <c r="E23" s="47" t="s">
        <v>1</v>
      </c>
      <c r="F23" s="46" t="s">
        <v>5</v>
      </c>
      <c r="G23" s="47" t="s">
        <v>1</v>
      </c>
      <c r="H23" s="51" t="s">
        <v>3</v>
      </c>
      <c r="I23" s="53" t="s">
        <v>6</v>
      </c>
      <c r="J23" s="48" t="s">
        <v>2</v>
      </c>
      <c r="K23" s="49" t="s">
        <v>0</v>
      </c>
      <c r="L23" s="47" t="s">
        <v>1</v>
      </c>
      <c r="M23" s="46" t="s">
        <v>5</v>
      </c>
      <c r="N23" s="45" t="s">
        <v>4</v>
      </c>
      <c r="O23" s="47" t="s">
        <v>1</v>
      </c>
      <c r="P23" s="49" t="s">
        <v>0</v>
      </c>
      <c r="Q23" s="55" t="s">
        <v>1</v>
      </c>
      <c r="R23" s="84" t="s">
        <v>0</v>
      </c>
      <c r="S23" s="47" t="s">
        <v>1</v>
      </c>
      <c r="T23" s="49" t="s">
        <v>0</v>
      </c>
      <c r="U23" s="47" t="s">
        <v>1</v>
      </c>
      <c r="V23" s="48" t="s">
        <v>2</v>
      </c>
      <c r="W23" s="49" t="s">
        <v>0</v>
      </c>
      <c r="X23" s="48" t="s">
        <v>2</v>
      </c>
      <c r="Y23" s="47" t="s">
        <v>1</v>
      </c>
      <c r="Z23" s="53" t="s">
        <v>6</v>
      </c>
      <c r="AA23" s="48" t="s">
        <v>2</v>
      </c>
      <c r="AB23" s="49" t="s">
        <v>0</v>
      </c>
      <c r="AC23" s="47" t="s">
        <v>1</v>
      </c>
      <c r="AD23" s="51" t="s">
        <v>3</v>
      </c>
      <c r="AE23" s="53" t="s">
        <v>6</v>
      </c>
      <c r="AF23" s="48" t="s">
        <v>2</v>
      </c>
      <c r="AG23" s="49" t="s">
        <v>0</v>
      </c>
      <c r="AH23" s="47" t="s">
        <v>1</v>
      </c>
      <c r="AI23" s="46" t="s">
        <v>5</v>
      </c>
      <c r="AJ23" s="45" t="s">
        <v>4</v>
      </c>
      <c r="AK23" s="51" t="s">
        <v>3</v>
      </c>
      <c r="AL23" s="53" t="s">
        <v>6</v>
      </c>
      <c r="AM23" s="48" t="s">
        <v>2</v>
      </c>
      <c r="AN23" s="49" t="s">
        <v>0</v>
      </c>
      <c r="AO23" s="47" t="s">
        <v>1</v>
      </c>
      <c r="AP23" s="46" t="s">
        <v>5</v>
      </c>
      <c r="AQ23" s="45" t="s">
        <v>4</v>
      </c>
      <c r="AR23" s="51" t="s">
        <v>3</v>
      </c>
      <c r="AS23" s="53" t="s">
        <v>6</v>
      </c>
      <c r="AT23" s="54" t="s">
        <v>2</v>
      </c>
    </row>
    <row r="24" spans="1:46" ht="15.75" customHeight="1">
      <c r="A24" s="147"/>
      <c r="B24" s="51" t="s">
        <v>3</v>
      </c>
      <c r="C24" s="53" t="s">
        <v>6</v>
      </c>
      <c r="D24" s="48" t="s">
        <v>2</v>
      </c>
      <c r="E24" s="49" t="s">
        <v>0</v>
      </c>
      <c r="F24" s="47" t="s">
        <v>1</v>
      </c>
      <c r="G24" s="46" t="s">
        <v>5</v>
      </c>
      <c r="H24" s="47" t="s">
        <v>1</v>
      </c>
      <c r="I24" s="51" t="s">
        <v>3</v>
      </c>
      <c r="J24" s="53" t="s">
        <v>6</v>
      </c>
      <c r="K24" s="48" t="s">
        <v>2</v>
      </c>
      <c r="L24" s="49" t="s">
        <v>0</v>
      </c>
      <c r="M24" s="47" t="s">
        <v>1</v>
      </c>
      <c r="N24" s="46" t="s">
        <v>5</v>
      </c>
      <c r="O24" s="45" t="s">
        <v>4</v>
      </c>
      <c r="P24" s="47" t="s">
        <v>1</v>
      </c>
      <c r="Q24" s="56" t="s">
        <v>0</v>
      </c>
      <c r="R24" s="83" t="s">
        <v>1</v>
      </c>
      <c r="S24" s="49" t="s">
        <v>0</v>
      </c>
      <c r="T24" s="47" t="s">
        <v>1</v>
      </c>
      <c r="U24" s="49" t="s">
        <v>0</v>
      </c>
      <c r="V24" s="47" t="s">
        <v>1</v>
      </c>
      <c r="W24" s="48" t="s">
        <v>2</v>
      </c>
      <c r="X24" s="49" t="s">
        <v>0</v>
      </c>
      <c r="Y24" s="48" t="s">
        <v>2</v>
      </c>
      <c r="Z24" s="47" t="s">
        <v>1</v>
      </c>
      <c r="AA24" s="53" t="s">
        <v>6</v>
      </c>
      <c r="AB24" s="48" t="s">
        <v>2</v>
      </c>
      <c r="AC24" s="49" t="s">
        <v>0</v>
      </c>
      <c r="AD24" s="47" t="s">
        <v>1</v>
      </c>
      <c r="AE24" s="51" t="s">
        <v>3</v>
      </c>
      <c r="AF24" s="53" t="s">
        <v>6</v>
      </c>
      <c r="AG24" s="48" t="s">
        <v>2</v>
      </c>
      <c r="AH24" s="49" t="s">
        <v>0</v>
      </c>
      <c r="AI24" s="47" t="s">
        <v>1</v>
      </c>
      <c r="AJ24" s="46" t="s">
        <v>5</v>
      </c>
      <c r="AK24" s="45" t="s">
        <v>4</v>
      </c>
      <c r="AL24" s="51" t="s">
        <v>3</v>
      </c>
      <c r="AM24" s="53" t="s">
        <v>6</v>
      </c>
      <c r="AN24" s="48" t="s">
        <v>2</v>
      </c>
      <c r="AO24" s="49" t="s">
        <v>0</v>
      </c>
      <c r="AP24" s="47" t="s">
        <v>1</v>
      </c>
      <c r="AQ24" s="46" t="s">
        <v>5</v>
      </c>
      <c r="AR24" s="45" t="s">
        <v>4</v>
      </c>
      <c r="AS24" s="51" t="s">
        <v>3</v>
      </c>
      <c r="AT24" s="58" t="s">
        <v>6</v>
      </c>
    </row>
    <row r="25" spans="1:46" ht="15.75" customHeight="1">
      <c r="A25" s="147"/>
      <c r="B25" s="45" t="s">
        <v>4</v>
      </c>
      <c r="C25" s="51" t="s">
        <v>3</v>
      </c>
      <c r="D25" s="53" t="s">
        <v>6</v>
      </c>
      <c r="E25" s="48" t="s">
        <v>2</v>
      </c>
      <c r="F25" s="49" t="s">
        <v>0</v>
      </c>
      <c r="G25" s="47" t="s">
        <v>1</v>
      </c>
      <c r="H25" s="46" t="s">
        <v>5</v>
      </c>
      <c r="I25" s="45" t="s">
        <v>4</v>
      </c>
      <c r="J25" s="51" t="s">
        <v>3</v>
      </c>
      <c r="K25" s="53" t="s">
        <v>6</v>
      </c>
      <c r="L25" s="48" t="s">
        <v>2</v>
      </c>
      <c r="M25" s="49" t="s">
        <v>0</v>
      </c>
      <c r="N25" s="47" t="s">
        <v>1</v>
      </c>
      <c r="O25" s="46" t="s">
        <v>5</v>
      </c>
      <c r="P25" s="45" t="s">
        <v>4</v>
      </c>
      <c r="Q25" s="55" t="s">
        <v>1</v>
      </c>
      <c r="R25" s="84" t="s">
        <v>0</v>
      </c>
      <c r="S25" s="47" t="s">
        <v>1</v>
      </c>
      <c r="T25" s="49" t="s">
        <v>0</v>
      </c>
      <c r="U25" s="47" t="s">
        <v>1</v>
      </c>
      <c r="V25" s="49" t="s">
        <v>0</v>
      </c>
      <c r="W25" s="47" t="s">
        <v>1</v>
      </c>
      <c r="X25" s="48" t="s">
        <v>2</v>
      </c>
      <c r="Y25" s="49" t="s">
        <v>0</v>
      </c>
      <c r="Z25" s="48" t="s">
        <v>2</v>
      </c>
      <c r="AA25" s="47" t="s">
        <v>1</v>
      </c>
      <c r="AB25" s="53" t="s">
        <v>6</v>
      </c>
      <c r="AC25" s="48" t="s">
        <v>2</v>
      </c>
      <c r="AD25" s="49" t="s">
        <v>0</v>
      </c>
      <c r="AE25" s="47" t="s">
        <v>1</v>
      </c>
      <c r="AF25" s="51" t="s">
        <v>3</v>
      </c>
      <c r="AG25" s="53" t="s">
        <v>6</v>
      </c>
      <c r="AH25" s="48" t="s">
        <v>2</v>
      </c>
      <c r="AI25" s="49" t="s">
        <v>0</v>
      </c>
      <c r="AJ25" s="47" t="s">
        <v>1</v>
      </c>
      <c r="AK25" s="46" t="s">
        <v>5</v>
      </c>
      <c r="AL25" s="45" t="s">
        <v>4</v>
      </c>
      <c r="AM25" s="51" t="s">
        <v>3</v>
      </c>
      <c r="AN25" s="53" t="s">
        <v>6</v>
      </c>
      <c r="AO25" s="48" t="s">
        <v>2</v>
      </c>
      <c r="AP25" s="49" t="s">
        <v>0</v>
      </c>
      <c r="AQ25" s="47" t="s">
        <v>1</v>
      </c>
      <c r="AR25" s="46" t="s">
        <v>5</v>
      </c>
      <c r="AS25" s="45" t="s">
        <v>4</v>
      </c>
      <c r="AT25" s="57" t="s">
        <v>3</v>
      </c>
    </row>
    <row r="26" spans="1:46" ht="15.75" customHeight="1">
      <c r="A26" s="147" t="s">
        <v>45</v>
      </c>
      <c r="B26" s="46" t="s">
        <v>5</v>
      </c>
      <c r="C26" s="45" t="s">
        <v>4</v>
      </c>
      <c r="D26" s="51" t="s">
        <v>3</v>
      </c>
      <c r="E26" s="53" t="s">
        <v>6</v>
      </c>
      <c r="F26" s="48" t="s">
        <v>2</v>
      </c>
      <c r="G26" s="49" t="s">
        <v>0</v>
      </c>
      <c r="H26" s="47" t="s">
        <v>1</v>
      </c>
      <c r="I26" s="46" t="s">
        <v>5</v>
      </c>
      <c r="J26" s="45" t="s">
        <v>4</v>
      </c>
      <c r="K26" s="51" t="s">
        <v>3</v>
      </c>
      <c r="L26" s="53" t="s">
        <v>6</v>
      </c>
      <c r="M26" s="48" t="s">
        <v>2</v>
      </c>
      <c r="N26" s="49" t="s">
        <v>0</v>
      </c>
      <c r="O26" s="47" t="s">
        <v>1</v>
      </c>
      <c r="P26" s="46" t="s">
        <v>5</v>
      </c>
      <c r="Q26" s="52" t="s">
        <v>4</v>
      </c>
      <c r="R26" s="83" t="s">
        <v>1</v>
      </c>
      <c r="S26" s="49" t="s">
        <v>0</v>
      </c>
      <c r="T26" s="47" t="s">
        <v>1</v>
      </c>
      <c r="U26" s="49" t="s">
        <v>0</v>
      </c>
      <c r="V26" s="47" t="s">
        <v>1</v>
      </c>
      <c r="W26" s="49" t="s">
        <v>0</v>
      </c>
      <c r="X26" s="47" t="s">
        <v>1</v>
      </c>
      <c r="Y26" s="48" t="s">
        <v>2</v>
      </c>
      <c r="Z26" s="49" t="s">
        <v>0</v>
      </c>
      <c r="AA26" s="48" t="s">
        <v>2</v>
      </c>
      <c r="AB26" s="47" t="s">
        <v>1</v>
      </c>
      <c r="AC26" s="53" t="s">
        <v>6</v>
      </c>
      <c r="AD26" s="48" t="s">
        <v>2</v>
      </c>
      <c r="AE26" s="49" t="s">
        <v>0</v>
      </c>
      <c r="AF26" s="47" t="s">
        <v>1</v>
      </c>
      <c r="AG26" s="51" t="s">
        <v>3</v>
      </c>
      <c r="AH26" s="53" t="s">
        <v>6</v>
      </c>
      <c r="AI26" s="48" t="s">
        <v>2</v>
      </c>
      <c r="AJ26" s="49" t="s">
        <v>0</v>
      </c>
      <c r="AK26" s="47" t="s">
        <v>1</v>
      </c>
      <c r="AL26" s="46" t="s">
        <v>5</v>
      </c>
      <c r="AM26" s="45" t="s">
        <v>4</v>
      </c>
      <c r="AN26" s="51" t="s">
        <v>3</v>
      </c>
      <c r="AO26" s="53" t="s">
        <v>6</v>
      </c>
      <c r="AP26" s="48" t="s">
        <v>2</v>
      </c>
      <c r="AQ26" s="49" t="s">
        <v>0</v>
      </c>
      <c r="AR26" s="47" t="s">
        <v>1</v>
      </c>
      <c r="AS26" s="46" t="s">
        <v>5</v>
      </c>
      <c r="AT26" s="52" t="s">
        <v>4</v>
      </c>
    </row>
    <row r="27" spans="1:46" ht="15.75" customHeight="1">
      <c r="A27" s="147"/>
      <c r="B27" s="47" t="s">
        <v>1</v>
      </c>
      <c r="C27" s="46" t="s">
        <v>5</v>
      </c>
      <c r="D27" s="45" t="s">
        <v>4</v>
      </c>
      <c r="E27" s="51" t="s">
        <v>3</v>
      </c>
      <c r="F27" s="53" t="s">
        <v>6</v>
      </c>
      <c r="G27" s="48" t="s">
        <v>2</v>
      </c>
      <c r="H27" s="49" t="s">
        <v>0</v>
      </c>
      <c r="I27" s="47" t="s">
        <v>1</v>
      </c>
      <c r="J27" s="46" t="s">
        <v>5</v>
      </c>
      <c r="K27" s="45" t="s">
        <v>4</v>
      </c>
      <c r="L27" s="51" t="s">
        <v>3</v>
      </c>
      <c r="M27" s="53" t="s">
        <v>6</v>
      </c>
      <c r="N27" s="48" t="s">
        <v>2</v>
      </c>
      <c r="O27" s="49" t="s">
        <v>0</v>
      </c>
      <c r="P27" s="47" t="s">
        <v>1</v>
      </c>
      <c r="Q27" s="50" t="s">
        <v>5</v>
      </c>
      <c r="R27" s="89" t="s">
        <v>4</v>
      </c>
      <c r="S27" s="47" t="s">
        <v>1</v>
      </c>
      <c r="T27" s="49" t="s">
        <v>0</v>
      </c>
      <c r="U27" s="47" t="s">
        <v>1</v>
      </c>
      <c r="V27" s="49" t="s">
        <v>0</v>
      </c>
      <c r="W27" s="47" t="s">
        <v>1</v>
      </c>
      <c r="X27" s="49" t="s">
        <v>0</v>
      </c>
      <c r="Y27" s="47" t="s">
        <v>1</v>
      </c>
      <c r="Z27" s="48" t="s">
        <v>2</v>
      </c>
      <c r="AA27" s="49" t="s">
        <v>0</v>
      </c>
      <c r="AB27" s="48" t="s">
        <v>2</v>
      </c>
      <c r="AC27" s="47" t="s">
        <v>1</v>
      </c>
      <c r="AD27" s="53" t="s">
        <v>6</v>
      </c>
      <c r="AE27" s="48" t="s">
        <v>2</v>
      </c>
      <c r="AF27" s="49" t="s">
        <v>0</v>
      </c>
      <c r="AG27" s="47" t="s">
        <v>1</v>
      </c>
      <c r="AH27" s="51" t="s">
        <v>3</v>
      </c>
      <c r="AI27" s="53" t="s">
        <v>6</v>
      </c>
      <c r="AJ27" s="48" t="s">
        <v>2</v>
      </c>
      <c r="AK27" s="49" t="s">
        <v>0</v>
      </c>
      <c r="AL27" s="47" t="s">
        <v>1</v>
      </c>
      <c r="AM27" s="46" t="s">
        <v>5</v>
      </c>
      <c r="AN27" s="45" t="s">
        <v>4</v>
      </c>
      <c r="AO27" s="51" t="s">
        <v>3</v>
      </c>
      <c r="AP27" s="53" t="s">
        <v>6</v>
      </c>
      <c r="AQ27" s="48" t="s">
        <v>2</v>
      </c>
      <c r="AR27" s="49" t="s">
        <v>0</v>
      </c>
      <c r="AS27" s="47" t="s">
        <v>1</v>
      </c>
      <c r="AT27" s="50" t="s">
        <v>5</v>
      </c>
    </row>
    <row r="28" spans="1:46" ht="15.75" customHeight="1">
      <c r="A28" s="147"/>
      <c r="B28" s="49" t="s">
        <v>0</v>
      </c>
      <c r="C28" s="47" t="s">
        <v>1</v>
      </c>
      <c r="D28" s="46" t="s">
        <v>5</v>
      </c>
      <c r="E28" s="45" t="s">
        <v>4</v>
      </c>
      <c r="F28" s="51" t="s">
        <v>3</v>
      </c>
      <c r="G28" s="53" t="s">
        <v>6</v>
      </c>
      <c r="H28" s="48" t="s">
        <v>2</v>
      </c>
      <c r="I28" s="49" t="s">
        <v>0</v>
      </c>
      <c r="J28" s="47" t="s">
        <v>1</v>
      </c>
      <c r="K28" s="46" t="s">
        <v>5</v>
      </c>
      <c r="L28" s="45" t="s">
        <v>4</v>
      </c>
      <c r="M28" s="51" t="s">
        <v>3</v>
      </c>
      <c r="N28" s="53" t="s">
        <v>6</v>
      </c>
      <c r="O28" s="48" t="s">
        <v>2</v>
      </c>
      <c r="P28" s="49" t="s">
        <v>0</v>
      </c>
      <c r="Q28" s="55" t="s">
        <v>1</v>
      </c>
      <c r="R28" s="82" t="s">
        <v>5</v>
      </c>
      <c r="S28" s="45" t="s">
        <v>4</v>
      </c>
      <c r="T28" s="47" t="s">
        <v>1</v>
      </c>
      <c r="U28" s="49" t="s">
        <v>0</v>
      </c>
      <c r="V28" s="47" t="s">
        <v>1</v>
      </c>
      <c r="W28" s="49" t="s">
        <v>0</v>
      </c>
      <c r="X28" s="47" t="s">
        <v>1</v>
      </c>
      <c r="Y28" s="49" t="s">
        <v>0</v>
      </c>
      <c r="Z28" s="47" t="s">
        <v>1</v>
      </c>
      <c r="AA28" s="48" t="s">
        <v>2</v>
      </c>
      <c r="AB28" s="49" t="s">
        <v>0</v>
      </c>
      <c r="AC28" s="48" t="s">
        <v>2</v>
      </c>
      <c r="AD28" s="47" t="s">
        <v>1</v>
      </c>
      <c r="AE28" s="53" t="s">
        <v>6</v>
      </c>
      <c r="AF28" s="48" t="s">
        <v>2</v>
      </c>
      <c r="AG28" s="49" t="s">
        <v>0</v>
      </c>
      <c r="AH28" s="47" t="s">
        <v>1</v>
      </c>
      <c r="AI28" s="51" t="s">
        <v>3</v>
      </c>
      <c r="AJ28" s="53" t="s">
        <v>6</v>
      </c>
      <c r="AK28" s="48" t="s">
        <v>2</v>
      </c>
      <c r="AL28" s="49" t="s">
        <v>0</v>
      </c>
      <c r="AM28" s="47" t="s">
        <v>1</v>
      </c>
      <c r="AN28" s="46" t="s">
        <v>5</v>
      </c>
      <c r="AO28" s="45" t="s">
        <v>4</v>
      </c>
      <c r="AP28" s="51" t="s">
        <v>3</v>
      </c>
      <c r="AQ28" s="53" t="s">
        <v>6</v>
      </c>
      <c r="AR28" s="48" t="s">
        <v>2</v>
      </c>
      <c r="AS28" s="49" t="s">
        <v>0</v>
      </c>
      <c r="AT28" s="55" t="s">
        <v>1</v>
      </c>
    </row>
    <row r="29" spans="1:46" ht="15.75" customHeight="1">
      <c r="A29" s="147" t="s">
        <v>46</v>
      </c>
      <c r="B29" s="48" t="s">
        <v>2</v>
      </c>
      <c r="C29" s="49" t="s">
        <v>0</v>
      </c>
      <c r="D29" s="47" t="s">
        <v>1</v>
      </c>
      <c r="E29" s="46" t="s">
        <v>5</v>
      </c>
      <c r="F29" s="45" t="s">
        <v>4</v>
      </c>
      <c r="G29" s="51" t="s">
        <v>3</v>
      </c>
      <c r="H29" s="53" t="s">
        <v>6</v>
      </c>
      <c r="I29" s="48" t="s">
        <v>2</v>
      </c>
      <c r="J29" s="49" t="s">
        <v>0</v>
      </c>
      <c r="K29" s="47" t="s">
        <v>1</v>
      </c>
      <c r="L29" s="46" t="s">
        <v>5</v>
      </c>
      <c r="M29" s="45" t="s">
        <v>4</v>
      </c>
      <c r="N29" s="51" t="s">
        <v>3</v>
      </c>
      <c r="O29" s="53" t="s">
        <v>6</v>
      </c>
      <c r="P29" s="48" t="s">
        <v>2</v>
      </c>
      <c r="Q29" s="56" t="s">
        <v>0</v>
      </c>
      <c r="R29" s="83" t="s">
        <v>1</v>
      </c>
      <c r="S29" s="46" t="s">
        <v>5</v>
      </c>
      <c r="T29" s="45" t="s">
        <v>4</v>
      </c>
      <c r="U29" s="47" t="s">
        <v>1</v>
      </c>
      <c r="V29" s="49" t="s">
        <v>0</v>
      </c>
      <c r="W29" s="47" t="s">
        <v>1</v>
      </c>
      <c r="X29" s="49" t="s">
        <v>0</v>
      </c>
      <c r="Y29" s="47" t="s">
        <v>1</v>
      </c>
      <c r="Z29" s="53" t="s">
        <v>6</v>
      </c>
      <c r="AA29" s="47" t="s">
        <v>1</v>
      </c>
      <c r="AB29" s="48" t="s">
        <v>2</v>
      </c>
      <c r="AC29" s="49" t="s">
        <v>0</v>
      </c>
      <c r="AD29" s="48" t="s">
        <v>2</v>
      </c>
      <c r="AE29" s="47" t="s">
        <v>1</v>
      </c>
      <c r="AF29" s="53" t="s">
        <v>6</v>
      </c>
      <c r="AG29" s="48" t="s">
        <v>2</v>
      </c>
      <c r="AH29" s="49" t="s">
        <v>0</v>
      </c>
      <c r="AI29" s="47" t="s">
        <v>1</v>
      </c>
      <c r="AJ29" s="51" t="s">
        <v>3</v>
      </c>
      <c r="AK29" s="53" t="s">
        <v>6</v>
      </c>
      <c r="AL29" s="48" t="s">
        <v>2</v>
      </c>
      <c r="AM29" s="49" t="s">
        <v>0</v>
      </c>
      <c r="AN29" s="47" t="s">
        <v>1</v>
      </c>
      <c r="AO29" s="46" t="s">
        <v>5</v>
      </c>
      <c r="AP29" s="45" t="s">
        <v>4</v>
      </c>
      <c r="AQ29" s="51" t="s">
        <v>3</v>
      </c>
      <c r="AR29" s="53" t="s">
        <v>6</v>
      </c>
      <c r="AS29" s="48" t="s">
        <v>2</v>
      </c>
      <c r="AT29" s="56" t="s">
        <v>0</v>
      </c>
    </row>
    <row r="30" spans="1:46" ht="15.75" customHeight="1">
      <c r="A30" s="147"/>
      <c r="B30" s="53" t="s">
        <v>6</v>
      </c>
      <c r="C30" s="48" t="s">
        <v>2</v>
      </c>
      <c r="D30" s="49" t="s">
        <v>0</v>
      </c>
      <c r="E30" s="47" t="s">
        <v>1</v>
      </c>
      <c r="F30" s="46" t="s">
        <v>5</v>
      </c>
      <c r="G30" s="45" t="s">
        <v>4</v>
      </c>
      <c r="H30" s="51" t="s">
        <v>3</v>
      </c>
      <c r="I30" s="53" t="s">
        <v>6</v>
      </c>
      <c r="J30" s="48" t="s">
        <v>2</v>
      </c>
      <c r="K30" s="49" t="s">
        <v>0</v>
      </c>
      <c r="L30" s="47" t="s">
        <v>1</v>
      </c>
      <c r="M30" s="46" t="s">
        <v>5</v>
      </c>
      <c r="N30" s="45" t="s">
        <v>4</v>
      </c>
      <c r="O30" s="51" t="s">
        <v>3</v>
      </c>
      <c r="P30" s="53" t="s">
        <v>6</v>
      </c>
      <c r="Q30" s="54" t="s">
        <v>2</v>
      </c>
      <c r="R30" s="84" t="s">
        <v>0</v>
      </c>
      <c r="S30" s="47" t="s">
        <v>1</v>
      </c>
      <c r="T30" s="46" t="s">
        <v>5</v>
      </c>
      <c r="U30" s="45" t="s">
        <v>4</v>
      </c>
      <c r="V30" s="47" t="s">
        <v>1</v>
      </c>
      <c r="W30" s="49" t="s">
        <v>0</v>
      </c>
      <c r="X30" s="47" t="s">
        <v>1</v>
      </c>
      <c r="Y30" s="49" t="s">
        <v>0</v>
      </c>
      <c r="Z30" s="47" t="s">
        <v>1</v>
      </c>
      <c r="AA30" s="53" t="s">
        <v>6</v>
      </c>
      <c r="AB30" s="47" t="s">
        <v>1</v>
      </c>
      <c r="AC30" s="48" t="s">
        <v>2</v>
      </c>
      <c r="AD30" s="49" t="s">
        <v>0</v>
      </c>
      <c r="AE30" s="48" t="s">
        <v>2</v>
      </c>
      <c r="AF30" s="47" t="s">
        <v>1</v>
      </c>
      <c r="AG30" s="53" t="s">
        <v>6</v>
      </c>
      <c r="AH30" s="48" t="s">
        <v>2</v>
      </c>
      <c r="AI30" s="49" t="s">
        <v>0</v>
      </c>
      <c r="AJ30" s="47" t="s">
        <v>1</v>
      </c>
      <c r="AK30" s="51" t="s">
        <v>3</v>
      </c>
      <c r="AL30" s="53" t="s">
        <v>6</v>
      </c>
      <c r="AM30" s="48" t="s">
        <v>2</v>
      </c>
      <c r="AN30" s="49" t="s">
        <v>0</v>
      </c>
      <c r="AO30" s="47" t="s">
        <v>1</v>
      </c>
      <c r="AP30" s="46" t="s">
        <v>5</v>
      </c>
      <c r="AQ30" s="45" t="s">
        <v>4</v>
      </c>
      <c r="AR30" s="51" t="s">
        <v>3</v>
      </c>
      <c r="AS30" s="53" t="s">
        <v>6</v>
      </c>
      <c r="AT30" s="54" t="s">
        <v>2</v>
      </c>
    </row>
    <row r="31" spans="1:46" ht="15.75" customHeight="1">
      <c r="A31" s="147"/>
      <c r="B31" s="51" t="s">
        <v>3</v>
      </c>
      <c r="C31" s="53" t="s">
        <v>6</v>
      </c>
      <c r="D31" s="48" t="s">
        <v>2</v>
      </c>
      <c r="E31" s="49" t="s">
        <v>0</v>
      </c>
      <c r="F31" s="47" t="s">
        <v>1</v>
      </c>
      <c r="G31" s="46" t="s">
        <v>5</v>
      </c>
      <c r="H31" s="45" t="s">
        <v>4</v>
      </c>
      <c r="I31" s="51" t="s">
        <v>3</v>
      </c>
      <c r="J31" s="53" t="s">
        <v>6</v>
      </c>
      <c r="K31" s="48" t="s">
        <v>2</v>
      </c>
      <c r="L31" s="49" t="s">
        <v>0</v>
      </c>
      <c r="M31" s="47" t="s">
        <v>1</v>
      </c>
      <c r="N31" s="46" t="s">
        <v>5</v>
      </c>
      <c r="O31" s="45" t="s">
        <v>4</v>
      </c>
      <c r="P31" s="51" t="s">
        <v>3</v>
      </c>
      <c r="Q31" s="58" t="s">
        <v>6</v>
      </c>
      <c r="R31" s="85" t="s">
        <v>2</v>
      </c>
      <c r="S31" s="49" t="s">
        <v>0</v>
      </c>
      <c r="T31" s="47" t="s">
        <v>1</v>
      </c>
      <c r="U31" s="46" t="s">
        <v>5</v>
      </c>
      <c r="V31" s="45" t="s">
        <v>4</v>
      </c>
      <c r="W31" s="47" t="s">
        <v>1</v>
      </c>
      <c r="X31" s="49" t="s">
        <v>0</v>
      </c>
      <c r="Y31" s="47" t="s">
        <v>1</v>
      </c>
      <c r="Z31" s="49" t="s">
        <v>0</v>
      </c>
      <c r="AA31" s="47" t="s">
        <v>1</v>
      </c>
      <c r="AB31" s="53" t="s">
        <v>6</v>
      </c>
      <c r="AC31" s="47" t="s">
        <v>1</v>
      </c>
      <c r="AD31" s="48" t="s">
        <v>2</v>
      </c>
      <c r="AE31" s="49" t="s">
        <v>0</v>
      </c>
      <c r="AF31" s="48" t="s">
        <v>2</v>
      </c>
      <c r="AG31" s="47" t="s">
        <v>1</v>
      </c>
      <c r="AH31" s="53" t="s">
        <v>6</v>
      </c>
      <c r="AI31" s="48" t="s">
        <v>2</v>
      </c>
      <c r="AJ31" s="49" t="s">
        <v>0</v>
      </c>
      <c r="AK31" s="47" t="s">
        <v>1</v>
      </c>
      <c r="AL31" s="51" t="s">
        <v>3</v>
      </c>
      <c r="AM31" s="53" t="s">
        <v>6</v>
      </c>
      <c r="AN31" s="48" t="s">
        <v>2</v>
      </c>
      <c r="AO31" s="49" t="s">
        <v>0</v>
      </c>
      <c r="AP31" s="47" t="s">
        <v>1</v>
      </c>
      <c r="AQ31" s="46" t="s">
        <v>5</v>
      </c>
      <c r="AR31" s="45" t="s">
        <v>4</v>
      </c>
      <c r="AS31" s="51" t="s">
        <v>3</v>
      </c>
      <c r="AT31" s="58" t="s">
        <v>6</v>
      </c>
    </row>
    <row r="32" spans="1:46" ht="15.75" customHeight="1">
      <c r="A32" s="147" t="s">
        <v>47</v>
      </c>
      <c r="B32" s="49" t="s">
        <v>0</v>
      </c>
      <c r="C32" s="51" t="s">
        <v>3</v>
      </c>
      <c r="D32" s="53" t="s">
        <v>6</v>
      </c>
      <c r="E32" s="48" t="s">
        <v>2</v>
      </c>
      <c r="F32" s="49" t="s">
        <v>0</v>
      </c>
      <c r="G32" s="47" t="s">
        <v>1</v>
      </c>
      <c r="H32" s="46" t="s">
        <v>5</v>
      </c>
      <c r="I32" s="45" t="s">
        <v>4</v>
      </c>
      <c r="J32" s="51" t="s">
        <v>3</v>
      </c>
      <c r="K32" s="53" t="s">
        <v>6</v>
      </c>
      <c r="L32" s="48" t="s">
        <v>2</v>
      </c>
      <c r="M32" s="49" t="s">
        <v>0</v>
      </c>
      <c r="N32" s="47" t="s">
        <v>1</v>
      </c>
      <c r="O32" s="46" t="s">
        <v>5</v>
      </c>
      <c r="P32" s="45" t="s">
        <v>4</v>
      </c>
      <c r="Q32" s="57" t="s">
        <v>3</v>
      </c>
      <c r="R32" s="86" t="s">
        <v>6</v>
      </c>
      <c r="S32" s="48" t="s">
        <v>2</v>
      </c>
      <c r="T32" s="49" t="s">
        <v>0</v>
      </c>
      <c r="U32" s="47" t="s">
        <v>1</v>
      </c>
      <c r="V32" s="46" t="s">
        <v>5</v>
      </c>
      <c r="W32" s="45" t="s">
        <v>4</v>
      </c>
      <c r="X32" s="47" t="s">
        <v>1</v>
      </c>
      <c r="Y32" s="49" t="s">
        <v>0</v>
      </c>
      <c r="Z32" s="47" t="s">
        <v>1</v>
      </c>
      <c r="AA32" s="49" t="s">
        <v>0</v>
      </c>
      <c r="AB32" s="47" t="s">
        <v>1</v>
      </c>
      <c r="AC32" s="53" t="s">
        <v>6</v>
      </c>
      <c r="AD32" s="47" t="s">
        <v>1</v>
      </c>
      <c r="AE32" s="48" t="s">
        <v>2</v>
      </c>
      <c r="AF32" s="49" t="s">
        <v>0</v>
      </c>
      <c r="AG32" s="48" t="s">
        <v>2</v>
      </c>
      <c r="AH32" s="47" t="s">
        <v>1</v>
      </c>
      <c r="AI32" s="53" t="s">
        <v>6</v>
      </c>
      <c r="AJ32" s="48" t="s">
        <v>2</v>
      </c>
      <c r="AK32" s="49" t="s">
        <v>0</v>
      </c>
      <c r="AL32" s="47" t="s">
        <v>1</v>
      </c>
      <c r="AM32" s="51" t="s">
        <v>3</v>
      </c>
      <c r="AN32" s="53" t="s">
        <v>6</v>
      </c>
      <c r="AO32" s="48" t="s">
        <v>2</v>
      </c>
      <c r="AP32" s="49" t="s">
        <v>0</v>
      </c>
      <c r="AQ32" s="47" t="s">
        <v>1</v>
      </c>
      <c r="AR32" s="46" t="s">
        <v>5</v>
      </c>
      <c r="AS32" s="45" t="s">
        <v>4</v>
      </c>
      <c r="AT32" s="57" t="s">
        <v>3</v>
      </c>
    </row>
    <row r="33" spans="1:46" ht="15.75" customHeight="1">
      <c r="A33" s="147"/>
      <c r="B33" s="48" t="s">
        <v>2</v>
      </c>
      <c r="C33" s="49" t="s">
        <v>0</v>
      </c>
      <c r="D33" s="51" t="s">
        <v>3</v>
      </c>
      <c r="E33" s="53" t="s">
        <v>6</v>
      </c>
      <c r="F33" s="48" t="s">
        <v>2</v>
      </c>
      <c r="G33" s="49" t="s">
        <v>0</v>
      </c>
      <c r="H33" s="47" t="s">
        <v>1</v>
      </c>
      <c r="I33" s="46" t="s">
        <v>5</v>
      </c>
      <c r="J33" s="45" t="s">
        <v>4</v>
      </c>
      <c r="K33" s="51" t="s">
        <v>3</v>
      </c>
      <c r="L33" s="53" t="s">
        <v>6</v>
      </c>
      <c r="M33" s="48" t="s">
        <v>2</v>
      </c>
      <c r="N33" s="49" t="s">
        <v>0</v>
      </c>
      <c r="O33" s="47" t="s">
        <v>1</v>
      </c>
      <c r="P33" s="46" t="s">
        <v>5</v>
      </c>
      <c r="Q33" s="52" t="s">
        <v>4</v>
      </c>
      <c r="R33" s="87" t="s">
        <v>3</v>
      </c>
      <c r="S33" s="53" t="s">
        <v>6</v>
      </c>
      <c r="T33" s="48" t="s">
        <v>2</v>
      </c>
      <c r="U33" s="49" t="s">
        <v>0</v>
      </c>
      <c r="V33" s="47" t="s">
        <v>1</v>
      </c>
      <c r="W33" s="46" t="s">
        <v>5</v>
      </c>
      <c r="X33" s="45" t="s">
        <v>4</v>
      </c>
      <c r="Y33" s="47" t="s">
        <v>1</v>
      </c>
      <c r="Z33" s="49" t="s">
        <v>0</v>
      </c>
      <c r="AA33" s="47" t="s">
        <v>1</v>
      </c>
      <c r="AB33" s="49" t="s">
        <v>0</v>
      </c>
      <c r="AC33" s="47" t="s">
        <v>1</v>
      </c>
      <c r="AD33" s="53" t="s">
        <v>6</v>
      </c>
      <c r="AE33" s="47" t="s">
        <v>1</v>
      </c>
      <c r="AF33" s="48" t="s">
        <v>2</v>
      </c>
      <c r="AG33" s="49" t="s">
        <v>0</v>
      </c>
      <c r="AH33" s="48" t="s">
        <v>2</v>
      </c>
      <c r="AI33" s="47" t="s">
        <v>1</v>
      </c>
      <c r="AJ33" s="53" t="s">
        <v>6</v>
      </c>
      <c r="AK33" s="48" t="s">
        <v>2</v>
      </c>
      <c r="AL33" s="49" t="s">
        <v>0</v>
      </c>
      <c r="AM33" s="47" t="s">
        <v>1</v>
      </c>
      <c r="AN33" s="51" t="s">
        <v>3</v>
      </c>
      <c r="AO33" s="53" t="s">
        <v>6</v>
      </c>
      <c r="AP33" s="48" t="s">
        <v>2</v>
      </c>
      <c r="AQ33" s="49" t="s">
        <v>0</v>
      </c>
      <c r="AR33" s="47" t="s">
        <v>1</v>
      </c>
      <c r="AS33" s="46" t="s">
        <v>5</v>
      </c>
      <c r="AT33" s="52" t="s">
        <v>4</v>
      </c>
    </row>
    <row r="34" spans="1:46" ht="15.75" customHeight="1">
      <c r="A34" s="147"/>
      <c r="B34" s="53" t="s">
        <v>6</v>
      </c>
      <c r="C34" s="48" t="s">
        <v>2</v>
      </c>
      <c r="D34" s="49" t="s">
        <v>0</v>
      </c>
      <c r="E34" s="51" t="s">
        <v>3</v>
      </c>
      <c r="F34" s="53" t="s">
        <v>6</v>
      </c>
      <c r="G34" s="48" t="s">
        <v>2</v>
      </c>
      <c r="H34" s="49" t="s">
        <v>0</v>
      </c>
      <c r="I34" s="47" t="s">
        <v>1</v>
      </c>
      <c r="J34" s="46" t="s">
        <v>5</v>
      </c>
      <c r="K34" s="45" t="s">
        <v>4</v>
      </c>
      <c r="L34" s="51" t="s">
        <v>3</v>
      </c>
      <c r="M34" s="53" t="s">
        <v>6</v>
      </c>
      <c r="N34" s="48" t="s">
        <v>2</v>
      </c>
      <c r="O34" s="49" t="s">
        <v>0</v>
      </c>
      <c r="P34" s="47" t="s">
        <v>1</v>
      </c>
      <c r="Q34" s="50" t="s">
        <v>5</v>
      </c>
      <c r="R34" s="89" t="s">
        <v>4</v>
      </c>
      <c r="S34" s="51" t="s">
        <v>3</v>
      </c>
      <c r="T34" s="53" t="s">
        <v>6</v>
      </c>
      <c r="U34" s="48" t="s">
        <v>2</v>
      </c>
      <c r="V34" s="49" t="s">
        <v>0</v>
      </c>
      <c r="W34" s="47" t="s">
        <v>1</v>
      </c>
      <c r="X34" s="46" t="s">
        <v>5</v>
      </c>
      <c r="Y34" s="45" t="s">
        <v>4</v>
      </c>
      <c r="Z34" s="47" t="s">
        <v>1</v>
      </c>
      <c r="AA34" s="49" t="s">
        <v>0</v>
      </c>
      <c r="AB34" s="47" t="s">
        <v>1</v>
      </c>
      <c r="AC34" s="49" t="s">
        <v>0</v>
      </c>
      <c r="AD34" s="47" t="s">
        <v>1</v>
      </c>
      <c r="AE34" s="53" t="s">
        <v>6</v>
      </c>
      <c r="AF34" s="47" t="s">
        <v>1</v>
      </c>
      <c r="AG34" s="48" t="s">
        <v>2</v>
      </c>
      <c r="AH34" s="49" t="s">
        <v>0</v>
      </c>
      <c r="AI34" s="48" t="s">
        <v>2</v>
      </c>
      <c r="AJ34" s="47" t="s">
        <v>1</v>
      </c>
      <c r="AK34" s="53" t="s">
        <v>6</v>
      </c>
      <c r="AL34" s="48" t="s">
        <v>2</v>
      </c>
      <c r="AM34" s="49" t="s">
        <v>0</v>
      </c>
      <c r="AN34" s="47" t="s">
        <v>1</v>
      </c>
      <c r="AO34" s="51" t="s">
        <v>3</v>
      </c>
      <c r="AP34" s="53" t="s">
        <v>6</v>
      </c>
      <c r="AQ34" s="48" t="s">
        <v>2</v>
      </c>
      <c r="AR34" s="49" t="s">
        <v>0</v>
      </c>
      <c r="AS34" s="47" t="s">
        <v>1</v>
      </c>
      <c r="AT34" s="50" t="s">
        <v>5</v>
      </c>
    </row>
    <row r="35" spans="1:46" ht="15.75" customHeight="1">
      <c r="A35" s="147" t="s">
        <v>48</v>
      </c>
      <c r="B35" s="47" t="s">
        <v>1</v>
      </c>
      <c r="C35" s="53" t="s">
        <v>6</v>
      </c>
      <c r="D35" s="48" t="s">
        <v>2</v>
      </c>
      <c r="E35" s="49" t="s">
        <v>0</v>
      </c>
      <c r="F35" s="51" t="s">
        <v>3</v>
      </c>
      <c r="G35" s="53" t="s">
        <v>6</v>
      </c>
      <c r="H35" s="48" t="s">
        <v>2</v>
      </c>
      <c r="I35" s="49" t="s">
        <v>0</v>
      </c>
      <c r="J35" s="47" t="s">
        <v>1</v>
      </c>
      <c r="K35" s="46" t="s">
        <v>5</v>
      </c>
      <c r="L35" s="45" t="s">
        <v>4</v>
      </c>
      <c r="M35" s="51" t="s">
        <v>3</v>
      </c>
      <c r="N35" s="53" t="s">
        <v>6</v>
      </c>
      <c r="O35" s="48" t="s">
        <v>2</v>
      </c>
      <c r="P35" s="49" t="s">
        <v>0</v>
      </c>
      <c r="Q35" s="55" t="s">
        <v>1</v>
      </c>
      <c r="R35" s="82" t="s">
        <v>5</v>
      </c>
      <c r="S35" s="45" t="s">
        <v>4</v>
      </c>
      <c r="T35" s="51" t="s">
        <v>3</v>
      </c>
      <c r="U35" s="53" t="s">
        <v>6</v>
      </c>
      <c r="V35" s="48" t="s">
        <v>2</v>
      </c>
      <c r="W35" s="49" t="s">
        <v>0</v>
      </c>
      <c r="X35" s="47" t="s">
        <v>1</v>
      </c>
      <c r="Y35" s="46" t="s">
        <v>5</v>
      </c>
      <c r="Z35" s="45" t="s">
        <v>4</v>
      </c>
      <c r="AA35" s="47" t="s">
        <v>1</v>
      </c>
      <c r="AB35" s="49" t="s">
        <v>0</v>
      </c>
      <c r="AC35" s="47" t="s">
        <v>1</v>
      </c>
      <c r="AD35" s="49" t="s">
        <v>0</v>
      </c>
      <c r="AE35" s="47" t="s">
        <v>1</v>
      </c>
      <c r="AF35" s="53" t="s">
        <v>6</v>
      </c>
      <c r="AG35" s="47" t="s">
        <v>1</v>
      </c>
      <c r="AH35" s="48" t="s">
        <v>2</v>
      </c>
      <c r="AI35" s="49" t="s">
        <v>0</v>
      </c>
      <c r="AJ35" s="48" t="s">
        <v>2</v>
      </c>
      <c r="AK35" s="47" t="s">
        <v>1</v>
      </c>
      <c r="AL35" s="53" t="s">
        <v>6</v>
      </c>
      <c r="AM35" s="48" t="s">
        <v>2</v>
      </c>
      <c r="AN35" s="49" t="s">
        <v>0</v>
      </c>
      <c r="AO35" s="47" t="s">
        <v>1</v>
      </c>
      <c r="AP35" s="51" t="s">
        <v>3</v>
      </c>
      <c r="AQ35" s="53" t="s">
        <v>6</v>
      </c>
      <c r="AR35" s="48" t="s">
        <v>2</v>
      </c>
      <c r="AS35" s="49" t="s">
        <v>0</v>
      </c>
      <c r="AT35" s="55" t="s">
        <v>1</v>
      </c>
    </row>
    <row r="36" spans="1:46" ht="15.75" customHeight="1">
      <c r="A36" s="147"/>
      <c r="B36" s="49" t="s">
        <v>0</v>
      </c>
      <c r="C36" s="47" t="s">
        <v>1</v>
      </c>
      <c r="D36" s="53" t="s">
        <v>6</v>
      </c>
      <c r="E36" s="48" t="s">
        <v>2</v>
      </c>
      <c r="F36" s="49" t="s">
        <v>0</v>
      </c>
      <c r="G36" s="51" t="s">
        <v>3</v>
      </c>
      <c r="H36" s="53" t="s">
        <v>6</v>
      </c>
      <c r="I36" s="48" t="s">
        <v>2</v>
      </c>
      <c r="J36" s="49" t="s">
        <v>0</v>
      </c>
      <c r="K36" s="47" t="s">
        <v>1</v>
      </c>
      <c r="L36" s="46" t="s">
        <v>5</v>
      </c>
      <c r="M36" s="45" t="s">
        <v>4</v>
      </c>
      <c r="N36" s="51" t="s">
        <v>3</v>
      </c>
      <c r="O36" s="53" t="s">
        <v>6</v>
      </c>
      <c r="P36" s="48" t="s">
        <v>2</v>
      </c>
      <c r="Q36" s="56" t="s">
        <v>0</v>
      </c>
      <c r="R36" s="83" t="s">
        <v>1</v>
      </c>
      <c r="S36" s="46" t="s">
        <v>5</v>
      </c>
      <c r="T36" s="45" t="s">
        <v>4</v>
      </c>
      <c r="U36" s="51" t="s">
        <v>3</v>
      </c>
      <c r="V36" s="53" t="s">
        <v>6</v>
      </c>
      <c r="W36" s="48" t="s">
        <v>2</v>
      </c>
      <c r="X36" s="49" t="s">
        <v>0</v>
      </c>
      <c r="Y36" s="47" t="s">
        <v>1</v>
      </c>
      <c r="Z36" s="46" t="s">
        <v>5</v>
      </c>
      <c r="AA36" s="45" t="s">
        <v>4</v>
      </c>
      <c r="AB36" s="47" t="s">
        <v>1</v>
      </c>
      <c r="AC36" s="49" t="s">
        <v>0</v>
      </c>
      <c r="AD36" s="47" t="s">
        <v>1</v>
      </c>
      <c r="AE36" s="49" t="s">
        <v>0</v>
      </c>
      <c r="AF36" s="47" t="s">
        <v>1</v>
      </c>
      <c r="AG36" s="53" t="s">
        <v>6</v>
      </c>
      <c r="AH36" s="47" t="s">
        <v>1</v>
      </c>
      <c r="AI36" s="48" t="s">
        <v>2</v>
      </c>
      <c r="AJ36" s="49" t="s">
        <v>0</v>
      </c>
      <c r="AK36" s="48" t="s">
        <v>2</v>
      </c>
      <c r="AL36" s="47" t="s">
        <v>1</v>
      </c>
      <c r="AM36" s="53" t="s">
        <v>6</v>
      </c>
      <c r="AN36" s="48" t="s">
        <v>2</v>
      </c>
      <c r="AO36" s="49" t="s">
        <v>0</v>
      </c>
      <c r="AP36" s="47" t="s">
        <v>1</v>
      </c>
      <c r="AQ36" s="51" t="s">
        <v>3</v>
      </c>
      <c r="AR36" s="53" t="s">
        <v>6</v>
      </c>
      <c r="AS36" s="48" t="s">
        <v>2</v>
      </c>
      <c r="AT36" s="56" t="s">
        <v>0</v>
      </c>
    </row>
    <row r="37" spans="1:46" ht="15.75" customHeight="1">
      <c r="A37" s="147"/>
      <c r="B37" s="48" t="s">
        <v>2</v>
      </c>
      <c r="C37" s="49" t="s">
        <v>0</v>
      </c>
      <c r="D37" s="47" t="s">
        <v>1</v>
      </c>
      <c r="E37" s="53" t="s">
        <v>6</v>
      </c>
      <c r="F37" s="48" t="s">
        <v>2</v>
      </c>
      <c r="G37" s="49" t="s">
        <v>0</v>
      </c>
      <c r="H37" s="51" t="s">
        <v>3</v>
      </c>
      <c r="I37" s="53" t="s">
        <v>6</v>
      </c>
      <c r="J37" s="48" t="s">
        <v>2</v>
      </c>
      <c r="K37" s="49" t="s">
        <v>0</v>
      </c>
      <c r="L37" s="47" t="s">
        <v>1</v>
      </c>
      <c r="M37" s="46" t="s">
        <v>5</v>
      </c>
      <c r="N37" s="45" t="s">
        <v>4</v>
      </c>
      <c r="O37" s="51" t="s">
        <v>3</v>
      </c>
      <c r="P37" s="53" t="s">
        <v>6</v>
      </c>
      <c r="Q37" s="54" t="s">
        <v>2</v>
      </c>
      <c r="R37" s="84" t="s">
        <v>0</v>
      </c>
      <c r="S37" s="47" t="s">
        <v>1</v>
      </c>
      <c r="T37" s="46" t="s">
        <v>5</v>
      </c>
      <c r="U37" s="45" t="s">
        <v>4</v>
      </c>
      <c r="V37" s="51" t="s">
        <v>3</v>
      </c>
      <c r="W37" s="53" t="s">
        <v>6</v>
      </c>
      <c r="X37" s="48" t="s">
        <v>2</v>
      </c>
      <c r="Y37" s="49" t="s">
        <v>0</v>
      </c>
      <c r="Z37" s="47" t="s">
        <v>1</v>
      </c>
      <c r="AA37" s="46" t="s">
        <v>5</v>
      </c>
      <c r="AB37" s="45" t="s">
        <v>4</v>
      </c>
      <c r="AC37" s="47" t="s">
        <v>1</v>
      </c>
      <c r="AD37" s="49" t="s">
        <v>0</v>
      </c>
      <c r="AE37" s="47" t="s">
        <v>1</v>
      </c>
      <c r="AF37" s="49" t="s">
        <v>0</v>
      </c>
      <c r="AG37" s="47" t="s">
        <v>1</v>
      </c>
      <c r="AH37" s="53" t="s">
        <v>6</v>
      </c>
      <c r="AI37" s="47" t="s">
        <v>1</v>
      </c>
      <c r="AJ37" s="48" t="s">
        <v>2</v>
      </c>
      <c r="AK37" s="49" t="s">
        <v>0</v>
      </c>
      <c r="AL37" s="48" t="s">
        <v>2</v>
      </c>
      <c r="AM37" s="47" t="s">
        <v>1</v>
      </c>
      <c r="AN37" s="53" t="s">
        <v>6</v>
      </c>
      <c r="AO37" s="48" t="s">
        <v>2</v>
      </c>
      <c r="AP37" s="49" t="s">
        <v>0</v>
      </c>
      <c r="AQ37" s="47" t="s">
        <v>1</v>
      </c>
      <c r="AR37" s="51" t="s">
        <v>3</v>
      </c>
      <c r="AS37" s="53" t="s">
        <v>6</v>
      </c>
      <c r="AT37" s="54" t="s">
        <v>2</v>
      </c>
    </row>
    <row r="38" spans="1:46" ht="15.75" customHeight="1">
      <c r="A38" s="147" t="s">
        <v>49</v>
      </c>
      <c r="B38" s="53" t="s">
        <v>6</v>
      </c>
      <c r="C38" s="48" t="s">
        <v>2</v>
      </c>
      <c r="D38" s="49" t="s">
        <v>0</v>
      </c>
      <c r="E38" s="47" t="s">
        <v>1</v>
      </c>
      <c r="F38" s="53" t="s">
        <v>6</v>
      </c>
      <c r="G38" s="48" t="s">
        <v>2</v>
      </c>
      <c r="H38" s="49" t="s">
        <v>0</v>
      </c>
      <c r="I38" s="51" t="s">
        <v>3</v>
      </c>
      <c r="J38" s="53" t="s">
        <v>6</v>
      </c>
      <c r="K38" s="48" t="s">
        <v>2</v>
      </c>
      <c r="L38" s="49" t="s">
        <v>0</v>
      </c>
      <c r="M38" s="47" t="s">
        <v>1</v>
      </c>
      <c r="N38" s="46" t="s">
        <v>5</v>
      </c>
      <c r="O38" s="45" t="s">
        <v>4</v>
      </c>
      <c r="P38" s="51" t="s">
        <v>3</v>
      </c>
      <c r="Q38" s="58" t="s">
        <v>6</v>
      </c>
      <c r="R38" s="85" t="s">
        <v>2</v>
      </c>
      <c r="S38" s="49" t="s">
        <v>0</v>
      </c>
      <c r="T38" s="47" t="s">
        <v>1</v>
      </c>
      <c r="U38" s="46" t="s">
        <v>5</v>
      </c>
      <c r="V38" s="45" t="s">
        <v>4</v>
      </c>
      <c r="W38" s="51" t="s">
        <v>3</v>
      </c>
      <c r="X38" s="53" t="s">
        <v>6</v>
      </c>
      <c r="Y38" s="48" t="s">
        <v>2</v>
      </c>
      <c r="Z38" s="49" t="s">
        <v>0</v>
      </c>
      <c r="AA38" s="47" t="s">
        <v>1</v>
      </c>
      <c r="AB38" s="46" t="s">
        <v>5</v>
      </c>
      <c r="AC38" s="45" t="s">
        <v>4</v>
      </c>
      <c r="AD38" s="47" t="s">
        <v>1</v>
      </c>
      <c r="AE38" s="49" t="s">
        <v>0</v>
      </c>
      <c r="AF38" s="47" t="s">
        <v>1</v>
      </c>
      <c r="AG38" s="49" t="s">
        <v>0</v>
      </c>
      <c r="AH38" s="47" t="s">
        <v>1</v>
      </c>
      <c r="AI38" s="46" t="s">
        <v>5</v>
      </c>
      <c r="AJ38" s="47" t="s">
        <v>1</v>
      </c>
      <c r="AK38" s="48" t="s">
        <v>2</v>
      </c>
      <c r="AL38" s="49" t="s">
        <v>0</v>
      </c>
      <c r="AM38" s="48" t="s">
        <v>2</v>
      </c>
      <c r="AN38" s="47" t="s">
        <v>1</v>
      </c>
      <c r="AO38" s="53" t="s">
        <v>6</v>
      </c>
      <c r="AP38" s="48" t="s">
        <v>2</v>
      </c>
      <c r="AQ38" s="49" t="s">
        <v>0</v>
      </c>
      <c r="AR38" s="47" t="s">
        <v>1</v>
      </c>
      <c r="AS38" s="51" t="s">
        <v>3</v>
      </c>
      <c r="AT38" s="58" t="s">
        <v>6</v>
      </c>
    </row>
    <row r="39" spans="1:46" ht="15.75" customHeight="1">
      <c r="A39" s="147"/>
      <c r="B39" s="47" t="s">
        <v>1</v>
      </c>
      <c r="C39" s="53" t="s">
        <v>6</v>
      </c>
      <c r="D39" s="48" t="s">
        <v>2</v>
      </c>
      <c r="E39" s="49" t="s">
        <v>0</v>
      </c>
      <c r="F39" s="47" t="s">
        <v>1</v>
      </c>
      <c r="G39" s="53" t="s">
        <v>6</v>
      </c>
      <c r="H39" s="48" t="s">
        <v>2</v>
      </c>
      <c r="I39" s="47" t="s">
        <v>1</v>
      </c>
      <c r="J39" s="51" t="s">
        <v>3</v>
      </c>
      <c r="K39" s="53" t="s">
        <v>6</v>
      </c>
      <c r="L39" s="48" t="s">
        <v>2</v>
      </c>
      <c r="M39" s="49" t="s">
        <v>0</v>
      </c>
      <c r="N39" s="47" t="s">
        <v>1</v>
      </c>
      <c r="O39" s="46" t="s">
        <v>5</v>
      </c>
      <c r="P39" s="45" t="s">
        <v>4</v>
      </c>
      <c r="Q39" s="57" t="s">
        <v>3</v>
      </c>
      <c r="R39" s="86" t="s">
        <v>6</v>
      </c>
      <c r="S39" s="48" t="s">
        <v>2</v>
      </c>
      <c r="T39" s="49" t="s">
        <v>0</v>
      </c>
      <c r="U39" s="47" t="s">
        <v>1</v>
      </c>
      <c r="V39" s="46" t="s">
        <v>5</v>
      </c>
      <c r="W39" s="45" t="s">
        <v>4</v>
      </c>
      <c r="X39" s="51" t="s">
        <v>3</v>
      </c>
      <c r="Y39" s="53" t="s">
        <v>6</v>
      </c>
      <c r="Z39" s="48" t="s">
        <v>2</v>
      </c>
      <c r="AA39" s="49" t="s">
        <v>0</v>
      </c>
      <c r="AB39" s="47" t="s">
        <v>1</v>
      </c>
      <c r="AC39" s="46" t="s">
        <v>5</v>
      </c>
      <c r="AD39" s="45" t="s">
        <v>4</v>
      </c>
      <c r="AE39" s="47" t="s">
        <v>1</v>
      </c>
      <c r="AF39" s="49" t="s">
        <v>0</v>
      </c>
      <c r="AG39" s="47" t="s">
        <v>1</v>
      </c>
      <c r="AH39" s="49" t="s">
        <v>0</v>
      </c>
      <c r="AI39" s="47" t="s">
        <v>1</v>
      </c>
      <c r="AJ39" s="46" t="s">
        <v>5</v>
      </c>
      <c r="AK39" s="47" t="s">
        <v>1</v>
      </c>
      <c r="AL39" s="48" t="s">
        <v>2</v>
      </c>
      <c r="AM39" s="49" t="s">
        <v>0</v>
      </c>
      <c r="AN39" s="48" t="s">
        <v>2</v>
      </c>
      <c r="AO39" s="47" t="s">
        <v>1</v>
      </c>
      <c r="AP39" s="53" t="s">
        <v>6</v>
      </c>
      <c r="AQ39" s="48" t="s">
        <v>2</v>
      </c>
      <c r="AR39" s="49" t="s">
        <v>0</v>
      </c>
      <c r="AS39" s="47" t="s">
        <v>1</v>
      </c>
      <c r="AT39" s="57" t="s">
        <v>3</v>
      </c>
    </row>
    <row r="40" spans="1:46" ht="15.75" customHeight="1">
      <c r="A40" s="147"/>
      <c r="B40" s="49" t="s">
        <v>0</v>
      </c>
      <c r="C40" s="47" t="s">
        <v>1</v>
      </c>
      <c r="D40" s="53" t="s">
        <v>6</v>
      </c>
      <c r="E40" s="48" t="s">
        <v>2</v>
      </c>
      <c r="F40" s="49" t="s">
        <v>0</v>
      </c>
      <c r="G40" s="47" t="s">
        <v>1</v>
      </c>
      <c r="H40" s="53" t="s">
        <v>6</v>
      </c>
      <c r="I40" s="49" t="s">
        <v>0</v>
      </c>
      <c r="J40" s="47" t="s">
        <v>1</v>
      </c>
      <c r="K40" s="51" t="s">
        <v>3</v>
      </c>
      <c r="L40" s="53" t="s">
        <v>6</v>
      </c>
      <c r="M40" s="48" t="s">
        <v>2</v>
      </c>
      <c r="N40" s="49" t="s">
        <v>0</v>
      </c>
      <c r="O40" s="47" t="s">
        <v>1</v>
      </c>
      <c r="P40" s="46" t="s">
        <v>5</v>
      </c>
      <c r="Q40" s="52" t="s">
        <v>4</v>
      </c>
      <c r="R40" s="87" t="s">
        <v>3</v>
      </c>
      <c r="S40" s="53" t="s">
        <v>6</v>
      </c>
      <c r="T40" s="48" t="s">
        <v>2</v>
      </c>
      <c r="U40" s="49" t="s">
        <v>0</v>
      </c>
      <c r="V40" s="47" t="s">
        <v>1</v>
      </c>
      <c r="W40" s="46" t="s">
        <v>5</v>
      </c>
      <c r="X40" s="45" t="s">
        <v>4</v>
      </c>
      <c r="Y40" s="51" t="s">
        <v>3</v>
      </c>
      <c r="Z40" s="53" t="s">
        <v>6</v>
      </c>
      <c r="AA40" s="48" t="s">
        <v>2</v>
      </c>
      <c r="AB40" s="49" t="s">
        <v>0</v>
      </c>
      <c r="AC40" s="47" t="s">
        <v>1</v>
      </c>
      <c r="AD40" s="46" t="s">
        <v>5</v>
      </c>
      <c r="AE40" s="45" t="s">
        <v>4</v>
      </c>
      <c r="AF40" s="47" t="s">
        <v>1</v>
      </c>
      <c r="AG40" s="49" t="s">
        <v>0</v>
      </c>
      <c r="AH40" s="47" t="s">
        <v>1</v>
      </c>
      <c r="AI40" s="49" t="s">
        <v>0</v>
      </c>
      <c r="AJ40" s="47" t="s">
        <v>1</v>
      </c>
      <c r="AK40" s="46" t="s">
        <v>5</v>
      </c>
      <c r="AL40" s="47" t="s">
        <v>1</v>
      </c>
      <c r="AM40" s="48" t="s">
        <v>2</v>
      </c>
      <c r="AN40" s="49" t="s">
        <v>0</v>
      </c>
      <c r="AO40" s="48" t="s">
        <v>2</v>
      </c>
      <c r="AP40" s="47" t="s">
        <v>1</v>
      </c>
      <c r="AQ40" s="51" t="s">
        <v>3</v>
      </c>
      <c r="AR40" s="48" t="s">
        <v>2</v>
      </c>
      <c r="AS40" s="49" t="s">
        <v>0</v>
      </c>
      <c r="AT40" s="55" t="s">
        <v>1</v>
      </c>
    </row>
    <row r="41" spans="1:46" ht="15.75" customHeight="1">
      <c r="A41" s="147" t="s">
        <v>50</v>
      </c>
      <c r="B41" s="47" t="s">
        <v>1</v>
      </c>
      <c r="C41" s="49" t="s">
        <v>0</v>
      </c>
      <c r="D41" s="47" t="s">
        <v>1</v>
      </c>
      <c r="E41" s="53" t="s">
        <v>6</v>
      </c>
      <c r="F41" s="48" t="s">
        <v>2</v>
      </c>
      <c r="G41" s="49" t="s">
        <v>0</v>
      </c>
      <c r="H41" s="47" t="s">
        <v>1</v>
      </c>
      <c r="I41" s="48" t="s">
        <v>2</v>
      </c>
      <c r="J41" s="49" t="s">
        <v>0</v>
      </c>
      <c r="K41" s="47" t="s">
        <v>1</v>
      </c>
      <c r="L41" s="51" t="s">
        <v>3</v>
      </c>
      <c r="M41" s="53" t="s">
        <v>6</v>
      </c>
      <c r="N41" s="48" t="s">
        <v>2</v>
      </c>
      <c r="O41" s="49" t="s">
        <v>0</v>
      </c>
      <c r="P41" s="47" t="s">
        <v>1</v>
      </c>
      <c r="Q41" s="50" t="s">
        <v>5</v>
      </c>
      <c r="R41" s="89" t="s">
        <v>4</v>
      </c>
      <c r="S41" s="51" t="s">
        <v>3</v>
      </c>
      <c r="T41" s="53" t="s">
        <v>6</v>
      </c>
      <c r="U41" s="48" t="s">
        <v>2</v>
      </c>
      <c r="V41" s="49" t="s">
        <v>0</v>
      </c>
      <c r="W41" s="47" t="s">
        <v>1</v>
      </c>
      <c r="X41" s="46" t="s">
        <v>5</v>
      </c>
      <c r="Y41" s="45" t="s">
        <v>4</v>
      </c>
      <c r="Z41" s="51" t="s">
        <v>3</v>
      </c>
      <c r="AA41" s="53" t="s">
        <v>6</v>
      </c>
      <c r="AB41" s="48" t="s">
        <v>2</v>
      </c>
      <c r="AC41" s="49" t="s">
        <v>0</v>
      </c>
      <c r="AD41" s="47" t="s">
        <v>1</v>
      </c>
      <c r="AE41" s="46" t="s">
        <v>5</v>
      </c>
      <c r="AF41" s="45" t="s">
        <v>4</v>
      </c>
      <c r="AG41" s="47" t="s">
        <v>1</v>
      </c>
      <c r="AH41" s="49" t="s">
        <v>0</v>
      </c>
      <c r="AI41" s="47" t="s">
        <v>1</v>
      </c>
      <c r="AJ41" s="49" t="s">
        <v>0</v>
      </c>
      <c r="AK41" s="47" t="s">
        <v>1</v>
      </c>
      <c r="AL41" s="46" t="s">
        <v>5</v>
      </c>
      <c r="AM41" s="47" t="s">
        <v>1</v>
      </c>
      <c r="AN41" s="48" t="s">
        <v>2</v>
      </c>
      <c r="AO41" s="49" t="s">
        <v>0</v>
      </c>
      <c r="AP41" s="48" t="s">
        <v>2</v>
      </c>
      <c r="AQ41" s="47" t="s">
        <v>1</v>
      </c>
      <c r="AR41" s="51" t="s">
        <v>3</v>
      </c>
      <c r="AS41" s="48" t="s">
        <v>2</v>
      </c>
      <c r="AT41" s="56" t="s">
        <v>0</v>
      </c>
    </row>
    <row r="42" spans="1:46" ht="15.75" customHeight="1">
      <c r="A42" s="147"/>
      <c r="B42" s="49" t="s">
        <v>0</v>
      </c>
      <c r="C42" s="47" t="s">
        <v>1</v>
      </c>
      <c r="D42" s="49" t="s">
        <v>0</v>
      </c>
      <c r="E42" s="47" t="s">
        <v>1</v>
      </c>
      <c r="F42" s="53" t="s">
        <v>6</v>
      </c>
      <c r="G42" s="48" t="s">
        <v>2</v>
      </c>
      <c r="H42" s="49" t="s">
        <v>0</v>
      </c>
      <c r="I42" s="53" t="s">
        <v>6</v>
      </c>
      <c r="J42" s="48" t="s">
        <v>2</v>
      </c>
      <c r="K42" s="49" t="s">
        <v>0</v>
      </c>
      <c r="L42" s="47" t="s">
        <v>1</v>
      </c>
      <c r="M42" s="51" t="s">
        <v>3</v>
      </c>
      <c r="N42" s="53" t="s">
        <v>6</v>
      </c>
      <c r="O42" s="48" t="s">
        <v>2</v>
      </c>
      <c r="P42" s="49" t="s">
        <v>0</v>
      </c>
      <c r="Q42" s="55" t="s">
        <v>1</v>
      </c>
      <c r="R42" s="82" t="s">
        <v>5</v>
      </c>
      <c r="S42" s="45" t="s">
        <v>4</v>
      </c>
      <c r="T42" s="51" t="s">
        <v>3</v>
      </c>
      <c r="U42" s="53" t="s">
        <v>6</v>
      </c>
      <c r="V42" s="48" t="s">
        <v>2</v>
      </c>
      <c r="W42" s="49" t="s">
        <v>0</v>
      </c>
      <c r="X42" s="47" t="s">
        <v>1</v>
      </c>
      <c r="Y42" s="46" t="s">
        <v>5</v>
      </c>
      <c r="Z42" s="45" t="s">
        <v>4</v>
      </c>
      <c r="AA42" s="51" t="s">
        <v>3</v>
      </c>
      <c r="AB42" s="53" t="s">
        <v>6</v>
      </c>
      <c r="AC42" s="48" t="s">
        <v>2</v>
      </c>
      <c r="AD42" s="49" t="s">
        <v>0</v>
      </c>
      <c r="AE42" s="47" t="s">
        <v>1</v>
      </c>
      <c r="AF42" s="46" t="s">
        <v>5</v>
      </c>
      <c r="AG42" s="45" t="s">
        <v>4</v>
      </c>
      <c r="AH42" s="47" t="s">
        <v>1</v>
      </c>
      <c r="AI42" s="49" t="s">
        <v>0</v>
      </c>
      <c r="AJ42" s="47" t="s">
        <v>1</v>
      </c>
      <c r="AK42" s="49" t="s">
        <v>0</v>
      </c>
      <c r="AL42" s="53" t="s">
        <v>6</v>
      </c>
      <c r="AM42" s="46" t="s">
        <v>5</v>
      </c>
      <c r="AN42" s="47" t="s">
        <v>1</v>
      </c>
      <c r="AO42" s="48" t="s">
        <v>2</v>
      </c>
      <c r="AP42" s="49" t="s">
        <v>0</v>
      </c>
      <c r="AQ42" s="48" t="s">
        <v>2</v>
      </c>
      <c r="AR42" s="47" t="s">
        <v>1</v>
      </c>
      <c r="AS42" s="51" t="s">
        <v>3</v>
      </c>
      <c r="AT42" s="54" t="s">
        <v>2</v>
      </c>
    </row>
    <row r="43" spans="1:46" ht="15.75" customHeight="1">
      <c r="A43" s="147"/>
      <c r="B43" s="47" t="s">
        <v>1</v>
      </c>
      <c r="C43" s="49" t="s">
        <v>0</v>
      </c>
      <c r="D43" s="47" t="s">
        <v>1</v>
      </c>
      <c r="E43" s="49" t="s">
        <v>0</v>
      </c>
      <c r="F43" s="47" t="s">
        <v>1</v>
      </c>
      <c r="G43" s="53" t="s">
        <v>6</v>
      </c>
      <c r="H43" s="48" t="s">
        <v>2</v>
      </c>
      <c r="I43" s="47" t="s">
        <v>1</v>
      </c>
      <c r="J43" s="53" t="s">
        <v>6</v>
      </c>
      <c r="K43" s="48" t="s">
        <v>2</v>
      </c>
      <c r="L43" s="49" t="s">
        <v>0</v>
      </c>
      <c r="M43" s="47" t="s">
        <v>1</v>
      </c>
      <c r="N43" s="51" t="s">
        <v>3</v>
      </c>
      <c r="O43" s="53" t="s">
        <v>6</v>
      </c>
      <c r="P43" s="48" t="s">
        <v>2</v>
      </c>
      <c r="Q43" s="56" t="s">
        <v>0</v>
      </c>
      <c r="R43" s="83" t="s">
        <v>1</v>
      </c>
      <c r="S43" s="46" t="s">
        <v>5</v>
      </c>
      <c r="T43" s="45" t="s">
        <v>4</v>
      </c>
      <c r="U43" s="51" t="s">
        <v>3</v>
      </c>
      <c r="V43" s="53" t="s">
        <v>6</v>
      </c>
      <c r="W43" s="48" t="s">
        <v>2</v>
      </c>
      <c r="X43" s="49" t="s">
        <v>0</v>
      </c>
      <c r="Y43" s="47" t="s">
        <v>1</v>
      </c>
      <c r="Z43" s="46" t="s">
        <v>5</v>
      </c>
      <c r="AA43" s="45" t="s">
        <v>4</v>
      </c>
      <c r="AB43" s="51" t="s">
        <v>3</v>
      </c>
      <c r="AC43" s="53" t="s">
        <v>6</v>
      </c>
      <c r="AD43" s="48" t="s">
        <v>2</v>
      </c>
      <c r="AE43" s="49" t="s">
        <v>0</v>
      </c>
      <c r="AF43" s="47" t="s">
        <v>1</v>
      </c>
      <c r="AG43" s="46" t="s">
        <v>5</v>
      </c>
      <c r="AH43" s="45" t="s">
        <v>4</v>
      </c>
      <c r="AI43" s="47" t="s">
        <v>1</v>
      </c>
      <c r="AJ43" s="49" t="s">
        <v>0</v>
      </c>
      <c r="AK43" s="47" t="s">
        <v>1</v>
      </c>
      <c r="AL43" s="49" t="s">
        <v>0</v>
      </c>
      <c r="AM43" s="53" t="s">
        <v>6</v>
      </c>
      <c r="AN43" s="46" t="s">
        <v>5</v>
      </c>
      <c r="AO43" s="47" t="s">
        <v>1</v>
      </c>
      <c r="AP43" s="48" t="s">
        <v>2</v>
      </c>
      <c r="AQ43" s="49" t="s">
        <v>0</v>
      </c>
      <c r="AR43" s="48" t="s">
        <v>2</v>
      </c>
      <c r="AS43" s="47" t="s">
        <v>1</v>
      </c>
      <c r="AT43" s="57" t="s">
        <v>3</v>
      </c>
    </row>
    <row r="44" spans="1:46" ht="15.75" customHeight="1">
      <c r="A44" s="147" t="s">
        <v>51</v>
      </c>
      <c r="B44" s="49" t="s">
        <v>0</v>
      </c>
      <c r="C44" s="47" t="s">
        <v>1</v>
      </c>
      <c r="D44" s="49" t="s">
        <v>0</v>
      </c>
      <c r="E44" s="47" t="s">
        <v>1</v>
      </c>
      <c r="F44" s="49" t="s">
        <v>0</v>
      </c>
      <c r="G44" s="47" t="s">
        <v>1</v>
      </c>
      <c r="H44" s="53" t="s">
        <v>6</v>
      </c>
      <c r="I44" s="49" t="s">
        <v>0</v>
      </c>
      <c r="J44" s="47" t="s">
        <v>1</v>
      </c>
      <c r="K44" s="53" t="s">
        <v>6</v>
      </c>
      <c r="L44" s="48" t="s">
        <v>2</v>
      </c>
      <c r="M44" s="49" t="s">
        <v>0</v>
      </c>
      <c r="N44" s="47" t="s">
        <v>1</v>
      </c>
      <c r="O44" s="51" t="s">
        <v>3</v>
      </c>
      <c r="P44" s="53" t="s">
        <v>6</v>
      </c>
      <c r="Q44" s="54" t="s">
        <v>2</v>
      </c>
      <c r="R44" s="84" t="s">
        <v>0</v>
      </c>
      <c r="S44" s="47" t="s">
        <v>1</v>
      </c>
      <c r="T44" s="46" t="s">
        <v>5</v>
      </c>
      <c r="U44" s="45" t="s">
        <v>4</v>
      </c>
      <c r="V44" s="51" t="s">
        <v>3</v>
      </c>
      <c r="W44" s="53" t="s">
        <v>6</v>
      </c>
      <c r="X44" s="48" t="s">
        <v>2</v>
      </c>
      <c r="Y44" s="49" t="s">
        <v>0</v>
      </c>
      <c r="Z44" s="47" t="s">
        <v>1</v>
      </c>
      <c r="AA44" s="46" t="s">
        <v>5</v>
      </c>
      <c r="AB44" s="45" t="s">
        <v>4</v>
      </c>
      <c r="AC44" s="51" t="s">
        <v>3</v>
      </c>
      <c r="AD44" s="53" t="s">
        <v>6</v>
      </c>
      <c r="AE44" s="48" t="s">
        <v>2</v>
      </c>
      <c r="AF44" s="49" t="s">
        <v>0</v>
      </c>
      <c r="AG44" s="47" t="s">
        <v>1</v>
      </c>
      <c r="AH44" s="46" t="s">
        <v>5</v>
      </c>
      <c r="AI44" s="45" t="s">
        <v>4</v>
      </c>
      <c r="AJ44" s="47" t="s">
        <v>1</v>
      </c>
      <c r="AK44" s="49" t="s">
        <v>0</v>
      </c>
      <c r="AL44" s="47" t="s">
        <v>1</v>
      </c>
      <c r="AM44" s="49" t="s">
        <v>0</v>
      </c>
      <c r="AN44" s="53" t="s">
        <v>6</v>
      </c>
      <c r="AO44" s="51" t="s">
        <v>3</v>
      </c>
      <c r="AP44" s="47" t="s">
        <v>1</v>
      </c>
      <c r="AQ44" s="48" t="s">
        <v>2</v>
      </c>
      <c r="AR44" s="49" t="s">
        <v>0</v>
      </c>
      <c r="AS44" s="48" t="s">
        <v>2</v>
      </c>
      <c r="AT44" s="55" t="s">
        <v>1</v>
      </c>
    </row>
    <row r="45" spans="1:46" ht="15.75" customHeight="1">
      <c r="A45" s="147"/>
      <c r="B45" s="47" t="s">
        <v>1</v>
      </c>
      <c r="C45" s="49" t="s">
        <v>0</v>
      </c>
      <c r="D45" s="47" t="s">
        <v>1</v>
      </c>
      <c r="E45" s="49" t="s">
        <v>0</v>
      </c>
      <c r="F45" s="47" t="s">
        <v>1</v>
      </c>
      <c r="G45" s="49" t="s">
        <v>0</v>
      </c>
      <c r="H45" s="47" t="s">
        <v>1</v>
      </c>
      <c r="I45" s="48" t="s">
        <v>2</v>
      </c>
      <c r="J45" s="49" t="s">
        <v>0</v>
      </c>
      <c r="K45" s="47" t="s">
        <v>1</v>
      </c>
      <c r="L45" s="53" t="s">
        <v>6</v>
      </c>
      <c r="M45" s="48" t="s">
        <v>2</v>
      </c>
      <c r="N45" s="49" t="s">
        <v>0</v>
      </c>
      <c r="O45" s="47" t="s">
        <v>1</v>
      </c>
      <c r="P45" s="51" t="s">
        <v>3</v>
      </c>
      <c r="Q45" s="58" t="s">
        <v>6</v>
      </c>
      <c r="R45" s="85" t="s">
        <v>2</v>
      </c>
      <c r="S45" s="49" t="s">
        <v>0</v>
      </c>
      <c r="T45" s="47" t="s">
        <v>1</v>
      </c>
      <c r="U45" s="46" t="s">
        <v>5</v>
      </c>
      <c r="V45" s="45" t="s">
        <v>4</v>
      </c>
      <c r="W45" s="51" t="s">
        <v>3</v>
      </c>
      <c r="X45" s="53" t="s">
        <v>6</v>
      </c>
      <c r="Y45" s="48" t="s">
        <v>2</v>
      </c>
      <c r="Z45" s="49" t="s">
        <v>0</v>
      </c>
      <c r="AA45" s="47" t="s">
        <v>1</v>
      </c>
      <c r="AB45" s="46" t="s">
        <v>5</v>
      </c>
      <c r="AC45" s="45" t="s">
        <v>4</v>
      </c>
      <c r="AD45" s="51" t="s">
        <v>3</v>
      </c>
      <c r="AE45" s="53" t="s">
        <v>6</v>
      </c>
      <c r="AF45" s="48" t="s">
        <v>2</v>
      </c>
      <c r="AG45" s="49" t="s">
        <v>0</v>
      </c>
      <c r="AH45" s="47" t="s">
        <v>1</v>
      </c>
      <c r="AI45" s="46" t="s">
        <v>5</v>
      </c>
      <c r="AJ45" s="45" t="s">
        <v>4</v>
      </c>
      <c r="AK45" s="47" t="s">
        <v>1</v>
      </c>
      <c r="AL45" s="49" t="s">
        <v>0</v>
      </c>
      <c r="AM45" s="47" t="s">
        <v>1</v>
      </c>
      <c r="AN45" s="49" t="s">
        <v>0</v>
      </c>
      <c r="AO45" s="53" t="s">
        <v>6</v>
      </c>
      <c r="AP45" s="51" t="s">
        <v>3</v>
      </c>
      <c r="AQ45" s="47" t="s">
        <v>1</v>
      </c>
      <c r="AR45" s="48" t="s">
        <v>2</v>
      </c>
      <c r="AS45" s="49" t="s">
        <v>0</v>
      </c>
      <c r="AT45" s="54" t="s">
        <v>2</v>
      </c>
    </row>
    <row r="46" spans="1:46" ht="15.75" customHeight="1" thickBot="1">
      <c r="A46" s="157"/>
      <c r="B46" s="70" t="s">
        <v>4</v>
      </c>
      <c r="C46" s="61" t="s">
        <v>1</v>
      </c>
      <c r="D46" s="60" t="s">
        <v>0</v>
      </c>
      <c r="E46" s="61" t="s">
        <v>1</v>
      </c>
      <c r="F46" s="60" t="s">
        <v>0</v>
      </c>
      <c r="G46" s="61" t="s">
        <v>1</v>
      </c>
      <c r="H46" s="60" t="s">
        <v>0</v>
      </c>
      <c r="I46" s="62" t="s">
        <v>6</v>
      </c>
      <c r="J46" s="69" t="s">
        <v>2</v>
      </c>
      <c r="K46" s="60" t="s">
        <v>0</v>
      </c>
      <c r="L46" s="61" t="s">
        <v>1</v>
      </c>
      <c r="M46" s="62" t="s">
        <v>6</v>
      </c>
      <c r="N46" s="69" t="s">
        <v>2</v>
      </c>
      <c r="O46" s="60" t="s">
        <v>0</v>
      </c>
      <c r="P46" s="61" t="s">
        <v>1</v>
      </c>
      <c r="Q46" s="92" t="s">
        <v>3</v>
      </c>
      <c r="R46" s="98" t="s">
        <v>6</v>
      </c>
      <c r="S46" s="69" t="s">
        <v>2</v>
      </c>
      <c r="T46" s="60" t="s">
        <v>0</v>
      </c>
      <c r="U46" s="61" t="s">
        <v>1</v>
      </c>
      <c r="V46" s="74" t="s">
        <v>5</v>
      </c>
      <c r="W46" s="70" t="s">
        <v>4</v>
      </c>
      <c r="X46" s="63" t="s">
        <v>3</v>
      </c>
      <c r="Y46" s="62" t="s">
        <v>6</v>
      </c>
      <c r="Z46" s="69" t="s">
        <v>2</v>
      </c>
      <c r="AA46" s="60" t="s">
        <v>0</v>
      </c>
      <c r="AB46" s="61" t="s">
        <v>1</v>
      </c>
      <c r="AC46" s="74" t="s">
        <v>5</v>
      </c>
      <c r="AD46" s="70" t="s">
        <v>4</v>
      </c>
      <c r="AE46" s="63" t="s">
        <v>3</v>
      </c>
      <c r="AF46" s="62" t="s">
        <v>6</v>
      </c>
      <c r="AG46" s="69" t="s">
        <v>2</v>
      </c>
      <c r="AH46" s="60" t="s">
        <v>0</v>
      </c>
      <c r="AI46" s="61" t="s">
        <v>1</v>
      </c>
      <c r="AJ46" s="74" t="s">
        <v>5</v>
      </c>
      <c r="AK46" s="70" t="s">
        <v>4</v>
      </c>
      <c r="AL46" s="61" t="s">
        <v>1</v>
      </c>
      <c r="AM46" s="60" t="s">
        <v>0</v>
      </c>
      <c r="AN46" s="61" t="s">
        <v>1</v>
      </c>
      <c r="AO46" s="60" t="s">
        <v>0</v>
      </c>
      <c r="AP46" s="62" t="s">
        <v>6</v>
      </c>
      <c r="AQ46" s="70" t="s">
        <v>4</v>
      </c>
      <c r="AR46" s="61" t="s">
        <v>1</v>
      </c>
      <c r="AS46" s="69" t="s">
        <v>2</v>
      </c>
      <c r="AT46" s="96" t="s">
        <v>0</v>
      </c>
    </row>
    <row r="47" spans="1:46">
      <c r="A47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Y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</row>
  </sheetData>
  <mergeCells count="17">
    <mergeCell ref="A38:A40"/>
    <mergeCell ref="A41:A43"/>
    <mergeCell ref="A44:A46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B1:Z1"/>
    <mergeCell ref="AA1:AT1"/>
    <mergeCell ref="A8:A10"/>
    <mergeCell ref="B8:Q8"/>
    <mergeCell ref="R8:AT8"/>
  </mergeCells>
  <pageMargins left="0.59055118110236227" right="0.59055118110236227" top="0.59055118110236227" bottom="0.59055118110236227" header="0.31496062992125984" footer="0.31496062992125984"/>
  <pageSetup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Y48"/>
  <sheetViews>
    <sheetView view="pageBreakPreview" zoomScale="60" zoomScaleNormal="90" workbookViewId="0">
      <selection activeCell="A19" sqref="A19:A22"/>
    </sheetView>
  </sheetViews>
  <sheetFormatPr baseColWidth="10" defaultRowHeight="15"/>
  <cols>
    <col min="1" max="1" width="15.28515625" style="25" customWidth="1"/>
    <col min="2" max="46" width="6.7109375" customWidth="1"/>
  </cols>
  <sheetData>
    <row r="1" spans="1:51" s="1" customFormat="1" ht="39.950000000000003" customHeight="1">
      <c r="A1" s="41"/>
      <c r="B1" s="148" t="s">
        <v>61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 t="s">
        <v>61</v>
      </c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148"/>
      <c r="AP1" s="148"/>
      <c r="AQ1" s="148"/>
      <c r="AR1" s="148"/>
      <c r="AS1" s="148"/>
      <c r="AT1" s="148"/>
      <c r="AU1" s="108"/>
      <c r="AV1" s="108"/>
      <c r="AW1" s="108"/>
      <c r="AX1" s="108"/>
      <c r="AY1" s="108"/>
    </row>
    <row r="2" spans="1:51" s="1" customFormat="1" ht="15" customHeight="1">
      <c r="A2" s="31"/>
      <c r="B2" s="31"/>
      <c r="C2" s="31"/>
      <c r="D2" s="31"/>
      <c r="E2" s="31"/>
      <c r="F2" s="79"/>
      <c r="G2" s="79"/>
      <c r="H2" s="79"/>
      <c r="I2" s="79"/>
      <c r="J2" s="79"/>
      <c r="T2" s="79"/>
      <c r="U2" s="79"/>
      <c r="V2" s="79"/>
      <c r="W2" s="79"/>
      <c r="X2" s="79"/>
      <c r="Y2" s="79"/>
      <c r="Z2" s="79"/>
      <c r="AA2" s="31"/>
      <c r="AB2" s="31"/>
      <c r="AC2" s="31"/>
      <c r="AD2" s="31"/>
      <c r="AE2" s="79"/>
      <c r="AF2" s="79"/>
      <c r="AG2" s="79"/>
      <c r="AH2" s="79"/>
      <c r="AI2" s="79"/>
      <c r="AS2" s="79"/>
      <c r="AT2" s="79"/>
      <c r="AU2" s="79"/>
      <c r="AV2" s="79"/>
      <c r="AW2" s="79"/>
      <c r="AX2" s="79"/>
      <c r="AY2" s="79"/>
    </row>
    <row r="3" spans="1:51" s="1" customFormat="1" ht="15" customHeight="1">
      <c r="A3" s="31"/>
      <c r="B3" s="33">
        <v>1</v>
      </c>
      <c r="C3" s="31" t="s">
        <v>0</v>
      </c>
      <c r="D3" s="31"/>
      <c r="E3" s="34">
        <v>5</v>
      </c>
      <c r="F3" s="31" t="s">
        <v>4</v>
      </c>
      <c r="G3" s="79"/>
      <c r="H3" s="79"/>
      <c r="I3" s="79"/>
      <c r="J3" s="79"/>
      <c r="T3" s="79"/>
      <c r="U3" s="79"/>
      <c r="V3" s="79"/>
      <c r="W3" s="79"/>
      <c r="X3" s="79"/>
      <c r="Y3" s="79"/>
      <c r="Z3" s="79"/>
      <c r="AA3" s="33">
        <v>1</v>
      </c>
      <c r="AB3" s="31" t="s">
        <v>0</v>
      </c>
      <c r="AC3" s="31"/>
      <c r="AD3" s="34">
        <v>5</v>
      </c>
      <c r="AE3" s="31" t="s">
        <v>4</v>
      </c>
      <c r="AF3" s="79"/>
      <c r="AG3" s="79"/>
      <c r="AH3" s="79"/>
      <c r="AI3" s="79"/>
      <c r="AS3" s="79"/>
      <c r="AT3" s="79"/>
      <c r="AU3" s="79"/>
      <c r="AV3" s="79"/>
      <c r="AW3" s="79"/>
      <c r="AX3" s="79"/>
      <c r="AY3" s="79"/>
    </row>
    <row r="4" spans="1:51" s="1" customFormat="1" ht="15" customHeight="1">
      <c r="A4" s="31"/>
      <c r="B4" s="35">
        <v>2</v>
      </c>
      <c r="C4" s="31" t="s">
        <v>1</v>
      </c>
      <c r="D4" s="31"/>
      <c r="E4" s="36">
        <v>6</v>
      </c>
      <c r="F4" s="31" t="s">
        <v>5</v>
      </c>
      <c r="G4" s="79"/>
      <c r="H4" s="79"/>
      <c r="I4" s="79"/>
      <c r="J4" s="79"/>
      <c r="T4" s="79"/>
      <c r="U4" s="79"/>
      <c r="V4" s="79"/>
      <c r="W4" s="79"/>
      <c r="X4" s="79"/>
      <c r="Y4" s="79"/>
      <c r="Z4" s="79"/>
      <c r="AA4" s="35">
        <v>2</v>
      </c>
      <c r="AB4" s="31" t="s">
        <v>1</v>
      </c>
      <c r="AC4" s="31"/>
      <c r="AD4" s="36">
        <v>6</v>
      </c>
      <c r="AE4" s="31" t="s">
        <v>5</v>
      </c>
      <c r="AF4" s="79"/>
      <c r="AG4" s="79"/>
      <c r="AH4" s="79"/>
      <c r="AI4" s="79"/>
      <c r="AS4" s="79"/>
      <c r="AT4" s="79"/>
      <c r="AU4" s="79"/>
      <c r="AV4" s="79"/>
      <c r="AW4" s="79"/>
      <c r="AX4" s="79"/>
      <c r="AY4" s="79"/>
    </row>
    <row r="5" spans="1:51" s="1" customFormat="1" ht="15" customHeight="1">
      <c r="A5" s="31"/>
      <c r="B5" s="37">
        <v>3</v>
      </c>
      <c r="C5" s="31" t="s">
        <v>2</v>
      </c>
      <c r="D5" s="31"/>
      <c r="E5" s="38">
        <v>7</v>
      </c>
      <c r="F5" s="31" t="s">
        <v>6</v>
      </c>
      <c r="G5" s="79"/>
      <c r="H5" s="79"/>
      <c r="I5" s="79"/>
      <c r="J5" s="79"/>
      <c r="T5" s="79"/>
      <c r="U5" s="79"/>
      <c r="V5" s="79"/>
      <c r="W5" s="79"/>
      <c r="X5" s="79"/>
      <c r="Y5" s="79"/>
      <c r="Z5" s="79"/>
      <c r="AA5" s="37">
        <v>3</v>
      </c>
      <c r="AB5" s="31" t="s">
        <v>2</v>
      </c>
      <c r="AC5" s="31"/>
      <c r="AD5" s="38">
        <v>7</v>
      </c>
      <c r="AE5" s="31" t="s">
        <v>6</v>
      </c>
      <c r="AF5" s="79"/>
      <c r="AG5" s="79"/>
      <c r="AH5" s="79"/>
      <c r="AI5" s="79"/>
      <c r="AS5" s="79"/>
      <c r="AT5" s="79"/>
      <c r="AU5" s="79"/>
      <c r="AV5" s="79"/>
      <c r="AW5" s="79"/>
      <c r="AX5" s="79"/>
      <c r="AY5" s="79"/>
    </row>
    <row r="6" spans="1:51" s="1" customFormat="1" ht="15" customHeight="1">
      <c r="A6" s="31"/>
      <c r="B6" s="40">
        <v>4</v>
      </c>
      <c r="C6" s="31" t="s">
        <v>3</v>
      </c>
      <c r="D6" s="31"/>
      <c r="E6" s="29"/>
      <c r="F6" s="39"/>
      <c r="G6" s="79"/>
      <c r="H6" s="79"/>
      <c r="I6" s="79"/>
      <c r="J6" s="79"/>
      <c r="T6" s="79"/>
      <c r="U6" s="79"/>
      <c r="V6" s="79"/>
      <c r="W6" s="79"/>
      <c r="X6" s="79"/>
      <c r="Y6" s="79"/>
      <c r="Z6" s="79"/>
      <c r="AA6" s="40">
        <v>4</v>
      </c>
      <c r="AB6" s="31" t="s">
        <v>3</v>
      </c>
      <c r="AC6" s="31"/>
      <c r="AD6" s="29"/>
      <c r="AE6" s="39"/>
      <c r="AF6" s="79"/>
      <c r="AG6" s="79"/>
      <c r="AH6" s="79"/>
      <c r="AI6" s="79"/>
      <c r="AS6" s="79"/>
      <c r="AT6" s="79"/>
      <c r="AU6" s="79"/>
      <c r="AV6" s="79"/>
      <c r="AW6" s="79"/>
      <c r="AX6" s="79"/>
      <c r="AY6" s="79"/>
    </row>
    <row r="7" spans="1:51" s="1" customFormat="1" ht="15" customHeight="1" thickBot="1">
      <c r="A7" s="31"/>
      <c r="B7" s="31"/>
      <c r="C7" s="31"/>
      <c r="D7" s="31"/>
      <c r="E7" s="31"/>
      <c r="F7" s="79"/>
      <c r="G7" s="79"/>
      <c r="H7" s="79"/>
      <c r="I7" s="79"/>
      <c r="J7" s="79"/>
      <c r="T7" s="79"/>
      <c r="U7" s="79"/>
      <c r="V7" s="79"/>
      <c r="W7" s="79"/>
      <c r="X7" s="79"/>
      <c r="Y7" s="79"/>
      <c r="Z7" s="79"/>
      <c r="AA7" s="31"/>
      <c r="AB7" s="31"/>
      <c r="AC7" s="31"/>
      <c r="AD7" s="31"/>
      <c r="AE7" s="79"/>
      <c r="AF7" s="79"/>
      <c r="AG7" s="79"/>
      <c r="AH7" s="79"/>
      <c r="AI7" s="79"/>
      <c r="AS7" s="79"/>
      <c r="AT7" s="79"/>
      <c r="AU7" s="79"/>
      <c r="AV7" s="79"/>
      <c r="AW7" s="79"/>
      <c r="AX7" s="79"/>
      <c r="AY7" s="79"/>
    </row>
    <row r="8" spans="1:51" s="93" customFormat="1">
      <c r="A8" s="149" t="s">
        <v>31</v>
      </c>
      <c r="B8" s="152" t="s">
        <v>57</v>
      </c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4"/>
      <c r="R8" s="155" t="s">
        <v>58</v>
      </c>
      <c r="S8" s="153"/>
      <c r="T8" s="153"/>
      <c r="U8" s="153"/>
      <c r="V8" s="153"/>
      <c r="W8" s="153"/>
      <c r="X8" s="153"/>
      <c r="Y8" s="153"/>
      <c r="Z8" s="153"/>
      <c r="AA8" s="153"/>
      <c r="AB8" s="153"/>
      <c r="AC8" s="153"/>
      <c r="AD8" s="153"/>
      <c r="AE8" s="153"/>
      <c r="AF8" s="153"/>
      <c r="AG8" s="153"/>
      <c r="AH8" s="153"/>
      <c r="AI8" s="153"/>
      <c r="AJ8" s="153"/>
      <c r="AK8" s="153"/>
      <c r="AL8" s="153"/>
      <c r="AM8" s="153"/>
      <c r="AN8" s="153"/>
      <c r="AO8" s="153"/>
      <c r="AP8" s="153"/>
      <c r="AQ8" s="153"/>
      <c r="AR8" s="153"/>
      <c r="AS8" s="153"/>
      <c r="AT8" s="154"/>
    </row>
    <row r="9" spans="1:51" s="93" customFormat="1">
      <c r="A9" s="150"/>
      <c r="B9" s="109" t="s">
        <v>36</v>
      </c>
      <c r="C9" s="102" t="s">
        <v>62</v>
      </c>
      <c r="D9" s="102" t="s">
        <v>63</v>
      </c>
      <c r="E9" s="102" t="s">
        <v>32</v>
      </c>
      <c r="F9" s="102" t="s">
        <v>33</v>
      </c>
      <c r="G9" s="102" t="s">
        <v>34</v>
      </c>
      <c r="H9" s="102" t="s">
        <v>35</v>
      </c>
      <c r="I9" s="102" t="s">
        <v>36</v>
      </c>
      <c r="J9" s="102" t="s">
        <v>62</v>
      </c>
      <c r="K9" s="102" t="s">
        <v>63</v>
      </c>
      <c r="L9" s="102" t="s">
        <v>32</v>
      </c>
      <c r="M9" s="102" t="s">
        <v>33</v>
      </c>
      <c r="N9" s="102" t="s">
        <v>34</v>
      </c>
      <c r="O9" s="102" t="s">
        <v>35</v>
      </c>
      <c r="P9" s="102" t="s">
        <v>36</v>
      </c>
      <c r="Q9" s="103" t="s">
        <v>62</v>
      </c>
      <c r="R9" s="101" t="s">
        <v>63</v>
      </c>
      <c r="S9" s="102" t="s">
        <v>32</v>
      </c>
      <c r="T9" s="102" t="s">
        <v>33</v>
      </c>
      <c r="U9" s="102" t="s">
        <v>34</v>
      </c>
      <c r="V9" s="102" t="s">
        <v>35</v>
      </c>
      <c r="W9" s="102" t="s">
        <v>36</v>
      </c>
      <c r="X9" s="102" t="s">
        <v>62</v>
      </c>
      <c r="Y9" s="102" t="s">
        <v>63</v>
      </c>
      <c r="Z9" s="102" t="s">
        <v>32</v>
      </c>
      <c r="AA9" s="102" t="s">
        <v>33</v>
      </c>
      <c r="AB9" s="102" t="s">
        <v>34</v>
      </c>
      <c r="AC9" s="102" t="s">
        <v>35</v>
      </c>
      <c r="AD9" s="102" t="s">
        <v>36</v>
      </c>
      <c r="AE9" s="102" t="s">
        <v>62</v>
      </c>
      <c r="AF9" s="102" t="s">
        <v>63</v>
      </c>
      <c r="AG9" s="102" t="s">
        <v>32</v>
      </c>
      <c r="AH9" s="102" t="s">
        <v>33</v>
      </c>
      <c r="AI9" s="102" t="s">
        <v>34</v>
      </c>
      <c r="AJ9" s="102" t="s">
        <v>35</v>
      </c>
      <c r="AK9" s="102" t="s">
        <v>36</v>
      </c>
      <c r="AL9" s="102" t="s">
        <v>62</v>
      </c>
      <c r="AM9" s="102" t="s">
        <v>63</v>
      </c>
      <c r="AN9" s="102" t="s">
        <v>32</v>
      </c>
      <c r="AO9" s="102" t="s">
        <v>33</v>
      </c>
      <c r="AP9" s="102" t="s">
        <v>34</v>
      </c>
      <c r="AQ9" s="102" t="s">
        <v>35</v>
      </c>
      <c r="AR9" s="102" t="s">
        <v>36</v>
      </c>
      <c r="AS9" s="102" t="s">
        <v>62</v>
      </c>
      <c r="AT9" s="103" t="s">
        <v>63</v>
      </c>
    </row>
    <row r="10" spans="1:51" s="93" customFormat="1" ht="15.75" thickBot="1">
      <c r="A10" s="151"/>
      <c r="B10" s="110">
        <v>16</v>
      </c>
      <c r="C10" s="105">
        <v>17</v>
      </c>
      <c r="D10" s="105">
        <v>18</v>
      </c>
      <c r="E10" s="105">
        <v>19</v>
      </c>
      <c r="F10" s="105">
        <v>20</v>
      </c>
      <c r="G10" s="105">
        <v>21</v>
      </c>
      <c r="H10" s="105">
        <v>22</v>
      </c>
      <c r="I10" s="105">
        <v>23</v>
      </c>
      <c r="J10" s="105">
        <v>24</v>
      </c>
      <c r="K10" s="105">
        <v>25</v>
      </c>
      <c r="L10" s="105">
        <v>26</v>
      </c>
      <c r="M10" s="105">
        <v>27</v>
      </c>
      <c r="N10" s="105">
        <v>28</v>
      </c>
      <c r="O10" s="105">
        <v>29</v>
      </c>
      <c r="P10" s="105">
        <v>30</v>
      </c>
      <c r="Q10" s="106">
        <v>31</v>
      </c>
      <c r="R10" s="104">
        <v>1</v>
      </c>
      <c r="S10" s="105">
        <v>2</v>
      </c>
      <c r="T10" s="105">
        <v>3</v>
      </c>
      <c r="U10" s="105">
        <v>4</v>
      </c>
      <c r="V10" s="105">
        <v>5</v>
      </c>
      <c r="W10" s="105">
        <v>6</v>
      </c>
      <c r="X10" s="105">
        <v>7</v>
      </c>
      <c r="Y10" s="105">
        <v>8</v>
      </c>
      <c r="Z10" s="105">
        <v>9</v>
      </c>
      <c r="AA10" s="105">
        <v>10</v>
      </c>
      <c r="AB10" s="105">
        <v>11</v>
      </c>
      <c r="AC10" s="105">
        <v>12</v>
      </c>
      <c r="AD10" s="105">
        <v>13</v>
      </c>
      <c r="AE10" s="105">
        <v>14</v>
      </c>
      <c r="AF10" s="105">
        <v>15</v>
      </c>
      <c r="AG10" s="105">
        <v>16</v>
      </c>
      <c r="AH10" s="105">
        <v>17</v>
      </c>
      <c r="AI10" s="105">
        <v>18</v>
      </c>
      <c r="AJ10" s="105">
        <v>19</v>
      </c>
      <c r="AK10" s="105">
        <v>20</v>
      </c>
      <c r="AL10" s="105">
        <v>21</v>
      </c>
      <c r="AM10" s="105">
        <v>22</v>
      </c>
      <c r="AN10" s="105">
        <v>23</v>
      </c>
      <c r="AO10" s="105">
        <v>24</v>
      </c>
      <c r="AP10" s="105">
        <v>25</v>
      </c>
      <c r="AQ10" s="105">
        <v>26</v>
      </c>
      <c r="AR10" s="105">
        <v>27</v>
      </c>
      <c r="AS10" s="105">
        <v>28</v>
      </c>
      <c r="AT10" s="106">
        <v>29</v>
      </c>
      <c r="AU10" s="94"/>
    </row>
    <row r="11" spans="1:51" ht="15.75" customHeight="1">
      <c r="A11" s="164" t="s">
        <v>40</v>
      </c>
      <c r="B11" s="111" t="s">
        <v>4</v>
      </c>
      <c r="C11" s="64" t="s">
        <v>1</v>
      </c>
      <c r="D11" s="65" t="s">
        <v>0</v>
      </c>
      <c r="E11" s="66" t="s">
        <v>2</v>
      </c>
      <c r="F11" s="68" t="s">
        <v>3</v>
      </c>
      <c r="G11" s="67" t="s">
        <v>6</v>
      </c>
      <c r="H11" s="44" t="s">
        <v>5</v>
      </c>
      <c r="I11" s="64" t="s">
        <v>1</v>
      </c>
      <c r="J11" s="66" t="s">
        <v>2</v>
      </c>
      <c r="K11" s="65" t="s">
        <v>0</v>
      </c>
      <c r="L11" s="66" t="s">
        <v>2</v>
      </c>
      <c r="M11" s="64" t="s">
        <v>1</v>
      </c>
      <c r="N11" s="67" t="s">
        <v>6</v>
      </c>
      <c r="O11" s="66" t="s">
        <v>2</v>
      </c>
      <c r="P11" s="65" t="s">
        <v>0</v>
      </c>
      <c r="Q11" s="91" t="s">
        <v>1</v>
      </c>
      <c r="R11" s="81" t="s">
        <v>3</v>
      </c>
      <c r="S11" s="67" t="s">
        <v>6</v>
      </c>
      <c r="T11" s="66" t="s">
        <v>2</v>
      </c>
      <c r="U11" s="65" t="s">
        <v>0</v>
      </c>
      <c r="V11" s="64" t="s">
        <v>1</v>
      </c>
      <c r="W11" s="44" t="s">
        <v>5</v>
      </c>
      <c r="X11" s="75" t="s">
        <v>4</v>
      </c>
      <c r="Y11" s="68" t="s">
        <v>3</v>
      </c>
      <c r="Z11" s="67" t="s">
        <v>6</v>
      </c>
      <c r="AA11" s="66" t="s">
        <v>2</v>
      </c>
      <c r="AB11" s="65" t="s">
        <v>0</v>
      </c>
      <c r="AC11" s="64" t="s">
        <v>1</v>
      </c>
      <c r="AD11" s="44" t="s">
        <v>5</v>
      </c>
      <c r="AE11" s="75" t="s">
        <v>4</v>
      </c>
      <c r="AF11" s="68" t="s">
        <v>3</v>
      </c>
      <c r="AG11" s="67" t="s">
        <v>6</v>
      </c>
      <c r="AH11" s="66" t="s">
        <v>2</v>
      </c>
      <c r="AI11" s="65" t="s">
        <v>0</v>
      </c>
      <c r="AJ11" s="64" t="s">
        <v>1</v>
      </c>
      <c r="AK11" s="44" t="s">
        <v>5</v>
      </c>
      <c r="AL11" s="75" t="s">
        <v>4</v>
      </c>
      <c r="AM11" s="64" t="s">
        <v>1</v>
      </c>
      <c r="AN11" s="65" t="s">
        <v>0</v>
      </c>
      <c r="AO11" s="64" t="s">
        <v>1</v>
      </c>
      <c r="AP11" s="65" t="s">
        <v>0</v>
      </c>
      <c r="AQ11" s="67" t="s">
        <v>6</v>
      </c>
      <c r="AR11" s="75" t="s">
        <v>4</v>
      </c>
      <c r="AS11" s="64" t="s">
        <v>1</v>
      </c>
      <c r="AT11" s="95" t="s">
        <v>2</v>
      </c>
    </row>
    <row r="12" spans="1:51" ht="15.75" customHeight="1">
      <c r="A12" s="162"/>
      <c r="B12" s="112" t="s">
        <v>5</v>
      </c>
      <c r="C12" s="45" t="s">
        <v>4</v>
      </c>
      <c r="D12" s="47" t="s">
        <v>1</v>
      </c>
      <c r="E12" s="49" t="s">
        <v>0</v>
      </c>
      <c r="F12" s="47" t="s">
        <v>1</v>
      </c>
      <c r="G12" s="49" t="s">
        <v>0</v>
      </c>
      <c r="H12" s="47" t="s">
        <v>1</v>
      </c>
      <c r="I12" s="49" t="s">
        <v>0</v>
      </c>
      <c r="J12" s="47" t="s">
        <v>1</v>
      </c>
      <c r="K12" s="48" t="s">
        <v>2</v>
      </c>
      <c r="L12" s="49" t="s">
        <v>0</v>
      </c>
      <c r="M12" s="48" t="s">
        <v>2</v>
      </c>
      <c r="N12" s="47" t="s">
        <v>1</v>
      </c>
      <c r="O12" s="53" t="s">
        <v>6</v>
      </c>
      <c r="P12" s="48" t="s">
        <v>2</v>
      </c>
      <c r="Q12" s="56" t="s">
        <v>0</v>
      </c>
      <c r="R12" s="83" t="s">
        <v>1</v>
      </c>
      <c r="S12" s="51" t="s">
        <v>3</v>
      </c>
      <c r="T12" s="53" t="s">
        <v>6</v>
      </c>
      <c r="U12" s="48" t="s">
        <v>2</v>
      </c>
      <c r="V12" s="49" t="s">
        <v>0</v>
      </c>
      <c r="W12" s="47" t="s">
        <v>1</v>
      </c>
      <c r="X12" s="46" t="s">
        <v>5</v>
      </c>
      <c r="Y12" s="45" t="s">
        <v>4</v>
      </c>
      <c r="Z12" s="51" t="s">
        <v>3</v>
      </c>
      <c r="AA12" s="53" t="s">
        <v>6</v>
      </c>
      <c r="AB12" s="48" t="s">
        <v>2</v>
      </c>
      <c r="AC12" s="49" t="s">
        <v>0</v>
      </c>
      <c r="AD12" s="47" t="s">
        <v>1</v>
      </c>
      <c r="AE12" s="46" t="s">
        <v>5</v>
      </c>
      <c r="AF12" s="45" t="s">
        <v>4</v>
      </c>
      <c r="AG12" s="51" t="s">
        <v>3</v>
      </c>
      <c r="AH12" s="53" t="s">
        <v>6</v>
      </c>
      <c r="AI12" s="48" t="s">
        <v>2</v>
      </c>
      <c r="AJ12" s="49" t="s">
        <v>0</v>
      </c>
      <c r="AK12" s="47" t="s">
        <v>1</v>
      </c>
      <c r="AL12" s="46" t="s">
        <v>5</v>
      </c>
      <c r="AM12" s="45" t="s">
        <v>4</v>
      </c>
      <c r="AN12" s="47" t="s">
        <v>1</v>
      </c>
      <c r="AO12" s="49" t="s">
        <v>0</v>
      </c>
      <c r="AP12" s="47" t="s">
        <v>1</v>
      </c>
      <c r="AQ12" s="49" t="s">
        <v>0</v>
      </c>
      <c r="AR12" s="53" t="s">
        <v>6</v>
      </c>
      <c r="AS12" s="45" t="s">
        <v>4</v>
      </c>
      <c r="AT12" s="55" t="s">
        <v>1</v>
      </c>
    </row>
    <row r="13" spans="1:51" ht="15.75" customHeight="1">
      <c r="A13" s="162"/>
      <c r="B13" s="113" t="s">
        <v>1</v>
      </c>
      <c r="C13" s="46" t="s">
        <v>5</v>
      </c>
      <c r="D13" s="45" t="s">
        <v>4</v>
      </c>
      <c r="E13" s="47" t="s">
        <v>1</v>
      </c>
      <c r="F13" s="49" t="s">
        <v>0</v>
      </c>
      <c r="G13" s="47" t="s">
        <v>1</v>
      </c>
      <c r="H13" s="49" t="s">
        <v>0</v>
      </c>
      <c r="I13" s="47" t="s">
        <v>1</v>
      </c>
      <c r="J13" s="49" t="s">
        <v>0</v>
      </c>
      <c r="K13" s="47" t="s">
        <v>1</v>
      </c>
      <c r="L13" s="48" t="s">
        <v>2</v>
      </c>
      <c r="M13" s="49" t="s">
        <v>0</v>
      </c>
      <c r="N13" s="48" t="s">
        <v>2</v>
      </c>
      <c r="O13" s="47" t="s">
        <v>1</v>
      </c>
      <c r="P13" s="53" t="s">
        <v>6</v>
      </c>
      <c r="Q13" s="54" t="s">
        <v>2</v>
      </c>
      <c r="R13" s="84" t="s">
        <v>0</v>
      </c>
      <c r="S13" s="47" t="s">
        <v>1</v>
      </c>
      <c r="T13" s="51" t="s">
        <v>3</v>
      </c>
      <c r="U13" s="53" t="s">
        <v>6</v>
      </c>
      <c r="V13" s="48" t="s">
        <v>2</v>
      </c>
      <c r="W13" s="49" t="s">
        <v>0</v>
      </c>
      <c r="X13" s="47" t="s">
        <v>1</v>
      </c>
      <c r="Y13" s="46" t="s">
        <v>5</v>
      </c>
      <c r="Z13" s="45" t="s">
        <v>4</v>
      </c>
      <c r="AA13" s="51" t="s">
        <v>3</v>
      </c>
      <c r="AB13" s="53" t="s">
        <v>6</v>
      </c>
      <c r="AC13" s="48" t="s">
        <v>2</v>
      </c>
      <c r="AD13" s="49" t="s">
        <v>0</v>
      </c>
      <c r="AE13" s="47" t="s">
        <v>1</v>
      </c>
      <c r="AF13" s="46" t="s">
        <v>5</v>
      </c>
      <c r="AG13" s="45" t="s">
        <v>4</v>
      </c>
      <c r="AH13" s="51" t="s">
        <v>3</v>
      </c>
      <c r="AI13" s="53" t="s">
        <v>6</v>
      </c>
      <c r="AJ13" s="48" t="s">
        <v>2</v>
      </c>
      <c r="AK13" s="49" t="s">
        <v>0</v>
      </c>
      <c r="AL13" s="47" t="s">
        <v>1</v>
      </c>
      <c r="AM13" s="46" t="s">
        <v>5</v>
      </c>
      <c r="AN13" s="45" t="s">
        <v>4</v>
      </c>
      <c r="AO13" s="47" t="s">
        <v>1</v>
      </c>
      <c r="AP13" s="49" t="s">
        <v>0</v>
      </c>
      <c r="AQ13" s="47" t="s">
        <v>1</v>
      </c>
      <c r="AR13" s="49" t="s">
        <v>0</v>
      </c>
      <c r="AS13" s="53" t="s">
        <v>6</v>
      </c>
      <c r="AT13" s="52" t="s">
        <v>4</v>
      </c>
    </row>
    <row r="14" spans="1:51" ht="15.75" customHeight="1">
      <c r="A14" s="165"/>
      <c r="B14" s="114" t="s">
        <v>0</v>
      </c>
      <c r="C14" s="47" t="s">
        <v>1</v>
      </c>
      <c r="D14" s="46" t="s">
        <v>5</v>
      </c>
      <c r="E14" s="45" t="s">
        <v>4</v>
      </c>
      <c r="F14" s="47" t="s">
        <v>1</v>
      </c>
      <c r="G14" s="49" t="s">
        <v>0</v>
      </c>
      <c r="H14" s="47" t="s">
        <v>1</v>
      </c>
      <c r="I14" s="49" t="s">
        <v>0</v>
      </c>
      <c r="J14" s="47" t="s">
        <v>1</v>
      </c>
      <c r="K14" s="49" t="s">
        <v>0</v>
      </c>
      <c r="L14" s="47" t="s">
        <v>1</v>
      </c>
      <c r="M14" s="48" t="s">
        <v>2</v>
      </c>
      <c r="N14" s="49" t="s">
        <v>0</v>
      </c>
      <c r="O14" s="48" t="s">
        <v>2</v>
      </c>
      <c r="P14" s="47" t="s">
        <v>1</v>
      </c>
      <c r="Q14" s="58" t="s">
        <v>6</v>
      </c>
      <c r="R14" s="85" t="s">
        <v>2</v>
      </c>
      <c r="S14" s="49" t="s">
        <v>0</v>
      </c>
      <c r="T14" s="47" t="s">
        <v>1</v>
      </c>
      <c r="U14" s="51" t="s">
        <v>3</v>
      </c>
      <c r="V14" s="53" t="s">
        <v>6</v>
      </c>
      <c r="W14" s="48" t="s">
        <v>2</v>
      </c>
      <c r="X14" s="49" t="s">
        <v>0</v>
      </c>
      <c r="Y14" s="47" t="s">
        <v>1</v>
      </c>
      <c r="Z14" s="46" t="s">
        <v>5</v>
      </c>
      <c r="AA14" s="45" t="s">
        <v>4</v>
      </c>
      <c r="AB14" s="51" t="s">
        <v>3</v>
      </c>
      <c r="AC14" s="53" t="s">
        <v>6</v>
      </c>
      <c r="AD14" s="48" t="s">
        <v>2</v>
      </c>
      <c r="AE14" s="49" t="s">
        <v>0</v>
      </c>
      <c r="AF14" s="47" t="s">
        <v>1</v>
      </c>
      <c r="AG14" s="46" t="s">
        <v>5</v>
      </c>
      <c r="AH14" s="45" t="s">
        <v>4</v>
      </c>
      <c r="AI14" s="51" t="s">
        <v>3</v>
      </c>
      <c r="AJ14" s="53" t="s">
        <v>6</v>
      </c>
      <c r="AK14" s="48" t="s">
        <v>2</v>
      </c>
      <c r="AL14" s="49" t="s">
        <v>0</v>
      </c>
      <c r="AM14" s="47" t="s">
        <v>1</v>
      </c>
      <c r="AN14" s="46" t="s">
        <v>5</v>
      </c>
      <c r="AO14" s="45" t="s">
        <v>4</v>
      </c>
      <c r="AP14" s="47" t="s">
        <v>1</v>
      </c>
      <c r="AQ14" s="49" t="s">
        <v>0</v>
      </c>
      <c r="AR14" s="47" t="s">
        <v>1</v>
      </c>
      <c r="AS14" s="49" t="s">
        <v>0</v>
      </c>
      <c r="AT14" s="58" t="s">
        <v>6</v>
      </c>
    </row>
    <row r="15" spans="1:51" ht="15.75" customHeight="1">
      <c r="A15" s="161" t="s">
        <v>41</v>
      </c>
      <c r="B15" s="115" t="s">
        <v>2</v>
      </c>
      <c r="C15" s="49" t="s">
        <v>0</v>
      </c>
      <c r="D15" s="47" t="s">
        <v>1</v>
      </c>
      <c r="E15" s="46" t="s">
        <v>5</v>
      </c>
      <c r="F15" s="45" t="s">
        <v>4</v>
      </c>
      <c r="G15" s="47" t="s">
        <v>1</v>
      </c>
      <c r="H15" s="49" t="s">
        <v>0</v>
      </c>
      <c r="I15" s="47" t="s">
        <v>1</v>
      </c>
      <c r="J15" s="49" t="s">
        <v>0</v>
      </c>
      <c r="K15" s="47" t="s">
        <v>1</v>
      </c>
      <c r="L15" s="49" t="s">
        <v>0</v>
      </c>
      <c r="M15" s="47" t="s">
        <v>1</v>
      </c>
      <c r="N15" s="48" t="s">
        <v>2</v>
      </c>
      <c r="O15" s="49" t="s">
        <v>0</v>
      </c>
      <c r="P15" s="48" t="s">
        <v>2</v>
      </c>
      <c r="Q15" s="55" t="s">
        <v>1</v>
      </c>
      <c r="R15" s="86" t="s">
        <v>6</v>
      </c>
      <c r="S15" s="48" t="s">
        <v>2</v>
      </c>
      <c r="T15" s="49" t="s">
        <v>0</v>
      </c>
      <c r="U15" s="47" t="s">
        <v>1</v>
      </c>
      <c r="V15" s="51" t="s">
        <v>3</v>
      </c>
      <c r="W15" s="53" t="s">
        <v>6</v>
      </c>
      <c r="X15" s="48" t="s">
        <v>2</v>
      </c>
      <c r="Y15" s="49" t="s">
        <v>0</v>
      </c>
      <c r="Z15" s="47" t="s">
        <v>1</v>
      </c>
      <c r="AA15" s="46" t="s">
        <v>5</v>
      </c>
      <c r="AB15" s="45" t="s">
        <v>4</v>
      </c>
      <c r="AC15" s="51" t="s">
        <v>3</v>
      </c>
      <c r="AD15" s="53" t="s">
        <v>6</v>
      </c>
      <c r="AE15" s="48" t="s">
        <v>2</v>
      </c>
      <c r="AF15" s="49" t="s">
        <v>0</v>
      </c>
      <c r="AG15" s="47" t="s">
        <v>1</v>
      </c>
      <c r="AH15" s="46" t="s">
        <v>5</v>
      </c>
      <c r="AI15" s="45" t="s">
        <v>4</v>
      </c>
      <c r="AJ15" s="51" t="s">
        <v>3</v>
      </c>
      <c r="AK15" s="53" t="s">
        <v>6</v>
      </c>
      <c r="AL15" s="48" t="s">
        <v>2</v>
      </c>
      <c r="AM15" s="49" t="s">
        <v>0</v>
      </c>
      <c r="AN15" s="47" t="s">
        <v>1</v>
      </c>
      <c r="AO15" s="46" t="s">
        <v>5</v>
      </c>
      <c r="AP15" s="45" t="s">
        <v>4</v>
      </c>
      <c r="AQ15" s="47" t="s">
        <v>1</v>
      </c>
      <c r="AR15" s="49" t="s">
        <v>0</v>
      </c>
      <c r="AS15" s="47" t="s">
        <v>1</v>
      </c>
      <c r="AT15" s="56" t="s">
        <v>0</v>
      </c>
    </row>
    <row r="16" spans="1:51" ht="15.75" customHeight="1">
      <c r="A16" s="162"/>
      <c r="B16" s="116" t="s">
        <v>6</v>
      </c>
      <c r="C16" s="48" t="s">
        <v>2</v>
      </c>
      <c r="D16" s="49" t="s">
        <v>0</v>
      </c>
      <c r="E16" s="47" t="s">
        <v>1</v>
      </c>
      <c r="F16" s="46" t="s">
        <v>5</v>
      </c>
      <c r="G16" s="45" t="s">
        <v>4</v>
      </c>
      <c r="H16" s="47" t="s">
        <v>1</v>
      </c>
      <c r="I16" s="49" t="s">
        <v>0</v>
      </c>
      <c r="J16" s="47" t="s">
        <v>1</v>
      </c>
      <c r="K16" s="48" t="s">
        <v>2</v>
      </c>
      <c r="L16" s="47" t="s">
        <v>1</v>
      </c>
      <c r="M16" s="49" t="s">
        <v>0</v>
      </c>
      <c r="N16" s="47" t="s">
        <v>1</v>
      </c>
      <c r="O16" s="48" t="s">
        <v>2</v>
      </c>
      <c r="P16" s="49" t="s">
        <v>0</v>
      </c>
      <c r="Q16" s="54" t="s">
        <v>2</v>
      </c>
      <c r="R16" s="83" t="s">
        <v>1</v>
      </c>
      <c r="S16" s="53" t="s">
        <v>6</v>
      </c>
      <c r="T16" s="48" t="s">
        <v>2</v>
      </c>
      <c r="U16" s="49" t="s">
        <v>0</v>
      </c>
      <c r="V16" s="47" t="s">
        <v>1</v>
      </c>
      <c r="W16" s="51" t="s">
        <v>3</v>
      </c>
      <c r="X16" s="53" t="s">
        <v>6</v>
      </c>
      <c r="Y16" s="48" t="s">
        <v>2</v>
      </c>
      <c r="Z16" s="49" t="s">
        <v>0</v>
      </c>
      <c r="AA16" s="47" t="s">
        <v>1</v>
      </c>
      <c r="AB16" s="46" t="s">
        <v>5</v>
      </c>
      <c r="AC16" s="45" t="s">
        <v>4</v>
      </c>
      <c r="AD16" s="51" t="s">
        <v>3</v>
      </c>
      <c r="AE16" s="53" t="s">
        <v>6</v>
      </c>
      <c r="AF16" s="48" t="s">
        <v>2</v>
      </c>
      <c r="AG16" s="49" t="s">
        <v>0</v>
      </c>
      <c r="AH16" s="47" t="s">
        <v>1</v>
      </c>
      <c r="AI16" s="46" t="s">
        <v>5</v>
      </c>
      <c r="AJ16" s="45" t="s">
        <v>4</v>
      </c>
      <c r="AK16" s="51" t="s">
        <v>3</v>
      </c>
      <c r="AL16" s="53" t="s">
        <v>6</v>
      </c>
      <c r="AM16" s="48" t="s">
        <v>2</v>
      </c>
      <c r="AN16" s="49" t="s">
        <v>0</v>
      </c>
      <c r="AO16" s="47" t="s">
        <v>1</v>
      </c>
      <c r="AP16" s="46" t="s">
        <v>5</v>
      </c>
      <c r="AQ16" s="45" t="s">
        <v>4</v>
      </c>
      <c r="AR16" s="47" t="s">
        <v>1</v>
      </c>
      <c r="AS16" s="49" t="s">
        <v>0</v>
      </c>
      <c r="AT16" s="55" t="s">
        <v>1</v>
      </c>
    </row>
    <row r="17" spans="1:46" ht="15.75" customHeight="1">
      <c r="A17" s="162"/>
      <c r="B17" s="117" t="s">
        <v>3</v>
      </c>
      <c r="C17" s="53" t="s">
        <v>6</v>
      </c>
      <c r="D17" s="48" t="s">
        <v>2</v>
      </c>
      <c r="E17" s="49" t="s">
        <v>0</v>
      </c>
      <c r="F17" s="47" t="s">
        <v>1</v>
      </c>
      <c r="G17" s="46" t="s">
        <v>5</v>
      </c>
      <c r="H17" s="45" t="s">
        <v>4</v>
      </c>
      <c r="I17" s="47" t="s">
        <v>1</v>
      </c>
      <c r="J17" s="49" t="s">
        <v>0</v>
      </c>
      <c r="K17" s="47" t="s">
        <v>1</v>
      </c>
      <c r="L17" s="49" t="s">
        <v>0</v>
      </c>
      <c r="M17" s="47" t="s">
        <v>1</v>
      </c>
      <c r="N17" s="49" t="s">
        <v>0</v>
      </c>
      <c r="O17" s="47" t="s">
        <v>1</v>
      </c>
      <c r="P17" s="48" t="s">
        <v>2</v>
      </c>
      <c r="Q17" s="56" t="s">
        <v>0</v>
      </c>
      <c r="R17" s="85" t="s">
        <v>2</v>
      </c>
      <c r="S17" s="47" t="s">
        <v>1</v>
      </c>
      <c r="T17" s="53" t="s">
        <v>6</v>
      </c>
      <c r="U17" s="48" t="s">
        <v>2</v>
      </c>
      <c r="V17" s="49" t="s">
        <v>0</v>
      </c>
      <c r="W17" s="47" t="s">
        <v>1</v>
      </c>
      <c r="X17" s="51" t="s">
        <v>3</v>
      </c>
      <c r="Y17" s="53" t="s">
        <v>6</v>
      </c>
      <c r="Z17" s="48" t="s">
        <v>2</v>
      </c>
      <c r="AA17" s="49" t="s">
        <v>0</v>
      </c>
      <c r="AB17" s="47" t="s">
        <v>1</v>
      </c>
      <c r="AC17" s="46" t="s">
        <v>5</v>
      </c>
      <c r="AD17" s="45" t="s">
        <v>4</v>
      </c>
      <c r="AE17" s="51" t="s">
        <v>3</v>
      </c>
      <c r="AF17" s="53" t="s">
        <v>6</v>
      </c>
      <c r="AG17" s="48" t="s">
        <v>2</v>
      </c>
      <c r="AH17" s="49" t="s">
        <v>0</v>
      </c>
      <c r="AI17" s="47" t="s">
        <v>1</v>
      </c>
      <c r="AJ17" s="46" t="s">
        <v>5</v>
      </c>
      <c r="AK17" s="45" t="s">
        <v>4</v>
      </c>
      <c r="AL17" s="51" t="s">
        <v>3</v>
      </c>
      <c r="AM17" s="53" t="s">
        <v>6</v>
      </c>
      <c r="AN17" s="48" t="s">
        <v>2</v>
      </c>
      <c r="AO17" s="49" t="s">
        <v>0</v>
      </c>
      <c r="AP17" s="47" t="s">
        <v>1</v>
      </c>
      <c r="AQ17" s="46" t="s">
        <v>5</v>
      </c>
      <c r="AR17" s="45" t="s">
        <v>4</v>
      </c>
      <c r="AS17" s="47" t="s">
        <v>1</v>
      </c>
      <c r="AT17" s="56" t="s">
        <v>0</v>
      </c>
    </row>
    <row r="18" spans="1:46" ht="15.75" customHeight="1">
      <c r="A18" s="165"/>
      <c r="B18" s="113" t="s">
        <v>1</v>
      </c>
      <c r="C18" s="51" t="s">
        <v>3</v>
      </c>
      <c r="D18" s="53" t="s">
        <v>6</v>
      </c>
      <c r="E18" s="48" t="s">
        <v>2</v>
      </c>
      <c r="F18" s="49" t="s">
        <v>0</v>
      </c>
      <c r="G18" s="47" t="s">
        <v>1</v>
      </c>
      <c r="H18" s="46" t="s">
        <v>5</v>
      </c>
      <c r="I18" s="45" t="s">
        <v>4</v>
      </c>
      <c r="J18" s="47" t="s">
        <v>1</v>
      </c>
      <c r="K18" s="49" t="s">
        <v>0</v>
      </c>
      <c r="L18" s="47" t="s">
        <v>1</v>
      </c>
      <c r="M18" s="49" t="s">
        <v>0</v>
      </c>
      <c r="N18" s="47" t="s">
        <v>1</v>
      </c>
      <c r="O18" s="49" t="s">
        <v>0</v>
      </c>
      <c r="P18" s="47" t="s">
        <v>1</v>
      </c>
      <c r="Q18" s="54" t="s">
        <v>2</v>
      </c>
      <c r="R18" s="84" t="s">
        <v>0</v>
      </c>
      <c r="S18" s="48" t="s">
        <v>2</v>
      </c>
      <c r="T18" s="47" t="s">
        <v>1</v>
      </c>
      <c r="U18" s="53" t="s">
        <v>6</v>
      </c>
      <c r="V18" s="48" t="s">
        <v>2</v>
      </c>
      <c r="W18" s="49" t="s">
        <v>0</v>
      </c>
      <c r="X18" s="47" t="s">
        <v>1</v>
      </c>
      <c r="Y18" s="51" t="s">
        <v>3</v>
      </c>
      <c r="Z18" s="53" t="s">
        <v>6</v>
      </c>
      <c r="AA18" s="48" t="s">
        <v>2</v>
      </c>
      <c r="AB18" s="49" t="s">
        <v>0</v>
      </c>
      <c r="AC18" s="47" t="s">
        <v>1</v>
      </c>
      <c r="AD18" s="46" t="s">
        <v>5</v>
      </c>
      <c r="AE18" s="45" t="s">
        <v>4</v>
      </c>
      <c r="AF18" s="51" t="s">
        <v>3</v>
      </c>
      <c r="AG18" s="53" t="s">
        <v>6</v>
      </c>
      <c r="AH18" s="48" t="s">
        <v>2</v>
      </c>
      <c r="AI18" s="49" t="s">
        <v>0</v>
      </c>
      <c r="AJ18" s="47" t="s">
        <v>1</v>
      </c>
      <c r="AK18" s="46" t="s">
        <v>5</v>
      </c>
      <c r="AL18" s="45" t="s">
        <v>4</v>
      </c>
      <c r="AM18" s="51" t="s">
        <v>3</v>
      </c>
      <c r="AN18" s="53" t="s">
        <v>6</v>
      </c>
      <c r="AO18" s="48" t="s">
        <v>2</v>
      </c>
      <c r="AP18" s="49" t="s">
        <v>0</v>
      </c>
      <c r="AQ18" s="47" t="s">
        <v>1</v>
      </c>
      <c r="AR18" s="46" t="s">
        <v>5</v>
      </c>
      <c r="AS18" s="45" t="s">
        <v>4</v>
      </c>
      <c r="AT18" s="55" t="s">
        <v>1</v>
      </c>
    </row>
    <row r="19" spans="1:46" ht="15.75" customHeight="1">
      <c r="A19" s="161" t="s">
        <v>46</v>
      </c>
      <c r="B19" s="112" t="s">
        <v>5</v>
      </c>
      <c r="C19" s="47" t="s">
        <v>1</v>
      </c>
      <c r="D19" s="51" t="s">
        <v>3</v>
      </c>
      <c r="E19" s="53" t="s">
        <v>6</v>
      </c>
      <c r="F19" s="48" t="s">
        <v>2</v>
      </c>
      <c r="G19" s="49" t="s">
        <v>0</v>
      </c>
      <c r="H19" s="47" t="s">
        <v>1</v>
      </c>
      <c r="I19" s="46" t="s">
        <v>5</v>
      </c>
      <c r="J19" s="45" t="s">
        <v>4</v>
      </c>
      <c r="K19" s="47" t="s">
        <v>1</v>
      </c>
      <c r="L19" s="49" t="s">
        <v>0</v>
      </c>
      <c r="M19" s="47" t="s">
        <v>1</v>
      </c>
      <c r="N19" s="49" t="s">
        <v>0</v>
      </c>
      <c r="O19" s="47" t="s">
        <v>1</v>
      </c>
      <c r="P19" s="49" t="s">
        <v>0</v>
      </c>
      <c r="Q19" s="55" t="s">
        <v>1</v>
      </c>
      <c r="R19" s="85" t="s">
        <v>2</v>
      </c>
      <c r="S19" s="49" t="s">
        <v>0</v>
      </c>
      <c r="T19" s="48" t="s">
        <v>2</v>
      </c>
      <c r="U19" s="47" t="s">
        <v>1</v>
      </c>
      <c r="V19" s="53" t="s">
        <v>6</v>
      </c>
      <c r="W19" s="48" t="s">
        <v>2</v>
      </c>
      <c r="X19" s="49" t="s">
        <v>0</v>
      </c>
      <c r="Y19" s="47" t="s">
        <v>1</v>
      </c>
      <c r="Z19" s="51" t="s">
        <v>3</v>
      </c>
      <c r="AA19" s="53" t="s">
        <v>6</v>
      </c>
      <c r="AB19" s="48" t="s">
        <v>2</v>
      </c>
      <c r="AC19" s="49" t="s">
        <v>0</v>
      </c>
      <c r="AD19" s="47" t="s">
        <v>1</v>
      </c>
      <c r="AE19" s="46" t="s">
        <v>5</v>
      </c>
      <c r="AF19" s="45" t="s">
        <v>4</v>
      </c>
      <c r="AG19" s="51" t="s">
        <v>3</v>
      </c>
      <c r="AH19" s="53" t="s">
        <v>6</v>
      </c>
      <c r="AI19" s="48" t="s">
        <v>2</v>
      </c>
      <c r="AJ19" s="49" t="s">
        <v>0</v>
      </c>
      <c r="AK19" s="47" t="s">
        <v>1</v>
      </c>
      <c r="AL19" s="46" t="s">
        <v>5</v>
      </c>
      <c r="AM19" s="45" t="s">
        <v>4</v>
      </c>
      <c r="AN19" s="51" t="s">
        <v>3</v>
      </c>
      <c r="AO19" s="53" t="s">
        <v>6</v>
      </c>
      <c r="AP19" s="48" t="s">
        <v>2</v>
      </c>
      <c r="AQ19" s="49" t="s">
        <v>0</v>
      </c>
      <c r="AR19" s="47" t="s">
        <v>1</v>
      </c>
      <c r="AS19" s="46" t="s">
        <v>5</v>
      </c>
      <c r="AT19" s="52" t="s">
        <v>4</v>
      </c>
    </row>
    <row r="20" spans="1:46" ht="15.75" customHeight="1">
      <c r="A20" s="162"/>
      <c r="B20" s="113" t="s">
        <v>1</v>
      </c>
      <c r="C20" s="46" t="s">
        <v>5</v>
      </c>
      <c r="D20" s="47" t="s">
        <v>1</v>
      </c>
      <c r="E20" s="51" t="s">
        <v>3</v>
      </c>
      <c r="F20" s="53" t="s">
        <v>6</v>
      </c>
      <c r="G20" s="48" t="s">
        <v>2</v>
      </c>
      <c r="H20" s="49" t="s">
        <v>0</v>
      </c>
      <c r="I20" s="47" t="s">
        <v>1</v>
      </c>
      <c r="J20" s="46" t="s">
        <v>5</v>
      </c>
      <c r="K20" s="45" t="s">
        <v>4</v>
      </c>
      <c r="L20" s="47" t="s">
        <v>1</v>
      </c>
      <c r="M20" s="49" t="s">
        <v>0</v>
      </c>
      <c r="N20" s="47" t="s">
        <v>1</v>
      </c>
      <c r="O20" s="49" t="s">
        <v>0</v>
      </c>
      <c r="P20" s="47" t="s">
        <v>1</v>
      </c>
      <c r="Q20" s="56" t="s">
        <v>0</v>
      </c>
      <c r="R20" s="83" t="s">
        <v>1</v>
      </c>
      <c r="S20" s="48" t="s">
        <v>2</v>
      </c>
      <c r="T20" s="49" t="s">
        <v>0</v>
      </c>
      <c r="U20" s="48" t="s">
        <v>2</v>
      </c>
      <c r="V20" s="47" t="s">
        <v>1</v>
      </c>
      <c r="W20" s="53" t="s">
        <v>6</v>
      </c>
      <c r="X20" s="48" t="s">
        <v>2</v>
      </c>
      <c r="Y20" s="49" t="s">
        <v>0</v>
      </c>
      <c r="Z20" s="47" t="s">
        <v>1</v>
      </c>
      <c r="AA20" s="51" t="s">
        <v>3</v>
      </c>
      <c r="AB20" s="53" t="s">
        <v>6</v>
      </c>
      <c r="AC20" s="48" t="s">
        <v>2</v>
      </c>
      <c r="AD20" s="49" t="s">
        <v>0</v>
      </c>
      <c r="AE20" s="47" t="s">
        <v>1</v>
      </c>
      <c r="AF20" s="46" t="s">
        <v>5</v>
      </c>
      <c r="AG20" s="45" t="s">
        <v>4</v>
      </c>
      <c r="AH20" s="51" t="s">
        <v>3</v>
      </c>
      <c r="AI20" s="53" t="s">
        <v>6</v>
      </c>
      <c r="AJ20" s="48" t="s">
        <v>2</v>
      </c>
      <c r="AK20" s="49" t="s">
        <v>0</v>
      </c>
      <c r="AL20" s="47" t="s">
        <v>1</v>
      </c>
      <c r="AM20" s="46" t="s">
        <v>5</v>
      </c>
      <c r="AN20" s="45" t="s">
        <v>4</v>
      </c>
      <c r="AO20" s="51" t="s">
        <v>3</v>
      </c>
      <c r="AP20" s="53" t="s">
        <v>6</v>
      </c>
      <c r="AQ20" s="48" t="s">
        <v>2</v>
      </c>
      <c r="AR20" s="49" t="s">
        <v>0</v>
      </c>
      <c r="AS20" s="47" t="s">
        <v>1</v>
      </c>
      <c r="AT20" s="50" t="s">
        <v>5</v>
      </c>
    </row>
    <row r="21" spans="1:46" ht="15.75" customHeight="1">
      <c r="A21" s="162"/>
      <c r="B21" s="114" t="s">
        <v>0</v>
      </c>
      <c r="C21" s="47" t="s">
        <v>1</v>
      </c>
      <c r="D21" s="46" t="s">
        <v>5</v>
      </c>
      <c r="E21" s="47" t="s">
        <v>1</v>
      </c>
      <c r="F21" s="51" t="s">
        <v>3</v>
      </c>
      <c r="G21" s="53" t="s">
        <v>6</v>
      </c>
      <c r="H21" s="48" t="s">
        <v>2</v>
      </c>
      <c r="I21" s="49" t="s">
        <v>0</v>
      </c>
      <c r="J21" s="47" t="s">
        <v>1</v>
      </c>
      <c r="K21" s="46" t="s">
        <v>5</v>
      </c>
      <c r="L21" s="45" t="s">
        <v>4</v>
      </c>
      <c r="M21" s="47" t="s">
        <v>1</v>
      </c>
      <c r="N21" s="49" t="s">
        <v>0</v>
      </c>
      <c r="O21" s="47" t="s">
        <v>1</v>
      </c>
      <c r="P21" s="49" t="s">
        <v>0</v>
      </c>
      <c r="Q21" s="55" t="s">
        <v>1</v>
      </c>
      <c r="R21" s="84" t="s">
        <v>0</v>
      </c>
      <c r="S21" s="47" t="s">
        <v>1</v>
      </c>
      <c r="T21" s="48" t="s">
        <v>2</v>
      </c>
      <c r="U21" s="49" t="s">
        <v>0</v>
      </c>
      <c r="V21" s="48" t="s">
        <v>2</v>
      </c>
      <c r="W21" s="47" t="s">
        <v>1</v>
      </c>
      <c r="X21" s="53" t="s">
        <v>6</v>
      </c>
      <c r="Y21" s="48" t="s">
        <v>2</v>
      </c>
      <c r="Z21" s="49" t="s">
        <v>0</v>
      </c>
      <c r="AA21" s="47" t="s">
        <v>1</v>
      </c>
      <c r="AB21" s="51" t="s">
        <v>3</v>
      </c>
      <c r="AC21" s="53" t="s">
        <v>6</v>
      </c>
      <c r="AD21" s="48" t="s">
        <v>2</v>
      </c>
      <c r="AE21" s="49" t="s">
        <v>0</v>
      </c>
      <c r="AF21" s="47" t="s">
        <v>1</v>
      </c>
      <c r="AG21" s="46" t="s">
        <v>5</v>
      </c>
      <c r="AH21" s="45" t="s">
        <v>4</v>
      </c>
      <c r="AI21" s="51" t="s">
        <v>3</v>
      </c>
      <c r="AJ21" s="53" t="s">
        <v>6</v>
      </c>
      <c r="AK21" s="48" t="s">
        <v>2</v>
      </c>
      <c r="AL21" s="49" t="s">
        <v>0</v>
      </c>
      <c r="AM21" s="47" t="s">
        <v>1</v>
      </c>
      <c r="AN21" s="46" t="s">
        <v>5</v>
      </c>
      <c r="AO21" s="45" t="s">
        <v>4</v>
      </c>
      <c r="AP21" s="51" t="s">
        <v>3</v>
      </c>
      <c r="AQ21" s="53" t="s">
        <v>6</v>
      </c>
      <c r="AR21" s="48" t="s">
        <v>2</v>
      </c>
      <c r="AS21" s="49" t="s">
        <v>0</v>
      </c>
      <c r="AT21" s="55" t="s">
        <v>1</v>
      </c>
    </row>
    <row r="22" spans="1:46" ht="15.75" customHeight="1" thickBot="1">
      <c r="A22" s="163"/>
      <c r="B22" s="118" t="s">
        <v>2</v>
      </c>
      <c r="C22" s="60" t="s">
        <v>0</v>
      </c>
      <c r="D22" s="61" t="s">
        <v>1</v>
      </c>
      <c r="E22" s="74" t="s">
        <v>5</v>
      </c>
      <c r="F22" s="61" t="s">
        <v>1</v>
      </c>
      <c r="G22" s="63" t="s">
        <v>3</v>
      </c>
      <c r="H22" s="62" t="s">
        <v>6</v>
      </c>
      <c r="I22" s="69" t="s">
        <v>2</v>
      </c>
      <c r="J22" s="60" t="s">
        <v>0</v>
      </c>
      <c r="K22" s="61" t="s">
        <v>1</v>
      </c>
      <c r="L22" s="74" t="s">
        <v>5</v>
      </c>
      <c r="M22" s="70" t="s">
        <v>4</v>
      </c>
      <c r="N22" s="61" t="s">
        <v>1</v>
      </c>
      <c r="O22" s="60" t="s">
        <v>0</v>
      </c>
      <c r="P22" s="61" t="s">
        <v>1</v>
      </c>
      <c r="Q22" s="96" t="s">
        <v>0</v>
      </c>
      <c r="R22" s="88" t="s">
        <v>1</v>
      </c>
      <c r="S22" s="60" t="s">
        <v>0</v>
      </c>
      <c r="T22" s="61" t="s">
        <v>1</v>
      </c>
      <c r="U22" s="69" t="s">
        <v>2</v>
      </c>
      <c r="V22" s="60" t="s">
        <v>0</v>
      </c>
      <c r="W22" s="69" t="s">
        <v>2</v>
      </c>
      <c r="X22" s="61" t="s">
        <v>1</v>
      </c>
      <c r="Y22" s="62" t="s">
        <v>6</v>
      </c>
      <c r="Z22" s="69" t="s">
        <v>2</v>
      </c>
      <c r="AA22" s="60" t="s">
        <v>0</v>
      </c>
      <c r="AB22" s="61" t="s">
        <v>1</v>
      </c>
      <c r="AC22" s="63" t="s">
        <v>3</v>
      </c>
      <c r="AD22" s="62" t="s">
        <v>6</v>
      </c>
      <c r="AE22" s="69" t="s">
        <v>2</v>
      </c>
      <c r="AF22" s="60" t="s">
        <v>0</v>
      </c>
      <c r="AG22" s="61" t="s">
        <v>1</v>
      </c>
      <c r="AH22" s="74" t="s">
        <v>5</v>
      </c>
      <c r="AI22" s="70" t="s">
        <v>4</v>
      </c>
      <c r="AJ22" s="63" t="s">
        <v>3</v>
      </c>
      <c r="AK22" s="62" t="s">
        <v>6</v>
      </c>
      <c r="AL22" s="69" t="s">
        <v>2</v>
      </c>
      <c r="AM22" s="60" t="s">
        <v>0</v>
      </c>
      <c r="AN22" s="61" t="s">
        <v>1</v>
      </c>
      <c r="AO22" s="74" t="s">
        <v>5</v>
      </c>
      <c r="AP22" s="70" t="s">
        <v>4</v>
      </c>
      <c r="AQ22" s="63" t="s">
        <v>3</v>
      </c>
      <c r="AR22" s="62" t="s">
        <v>6</v>
      </c>
      <c r="AS22" s="69" t="s">
        <v>2</v>
      </c>
      <c r="AT22" s="96" t="s">
        <v>0</v>
      </c>
    </row>
    <row r="23" spans="1:46" ht="15.75" customHeight="1">
      <c r="A23" s="166" t="s">
        <v>47</v>
      </c>
      <c r="B23" s="119" t="s">
        <v>6</v>
      </c>
      <c r="C23" s="66" t="s">
        <v>2</v>
      </c>
      <c r="D23" s="65" t="s">
        <v>0</v>
      </c>
      <c r="E23" s="64" t="s">
        <v>1</v>
      </c>
      <c r="F23" s="44" t="s">
        <v>5</v>
      </c>
      <c r="G23" s="64" t="s">
        <v>1</v>
      </c>
      <c r="H23" s="68" t="s">
        <v>3</v>
      </c>
      <c r="I23" s="67" t="s">
        <v>6</v>
      </c>
      <c r="J23" s="66" t="s">
        <v>2</v>
      </c>
      <c r="K23" s="65" t="s">
        <v>0</v>
      </c>
      <c r="L23" s="64" t="s">
        <v>1</v>
      </c>
      <c r="M23" s="44" t="s">
        <v>5</v>
      </c>
      <c r="N23" s="75" t="s">
        <v>4</v>
      </c>
      <c r="O23" s="64" t="s">
        <v>1</v>
      </c>
      <c r="P23" s="65" t="s">
        <v>0</v>
      </c>
      <c r="Q23" s="91" t="s">
        <v>1</v>
      </c>
      <c r="R23" s="99" t="s">
        <v>0</v>
      </c>
      <c r="S23" s="64" t="s">
        <v>1</v>
      </c>
      <c r="T23" s="65" t="s">
        <v>0</v>
      </c>
      <c r="U23" s="64" t="s">
        <v>1</v>
      </c>
      <c r="V23" s="66" t="s">
        <v>2</v>
      </c>
      <c r="W23" s="65" t="s">
        <v>0</v>
      </c>
      <c r="X23" s="66" t="s">
        <v>2</v>
      </c>
      <c r="Y23" s="64" t="s">
        <v>1</v>
      </c>
      <c r="Z23" s="67" t="s">
        <v>6</v>
      </c>
      <c r="AA23" s="66" t="s">
        <v>2</v>
      </c>
      <c r="AB23" s="65" t="s">
        <v>0</v>
      </c>
      <c r="AC23" s="64" t="s">
        <v>1</v>
      </c>
      <c r="AD23" s="68" t="s">
        <v>3</v>
      </c>
      <c r="AE23" s="67" t="s">
        <v>6</v>
      </c>
      <c r="AF23" s="66" t="s">
        <v>2</v>
      </c>
      <c r="AG23" s="65" t="s">
        <v>0</v>
      </c>
      <c r="AH23" s="64" t="s">
        <v>1</v>
      </c>
      <c r="AI23" s="44" t="s">
        <v>5</v>
      </c>
      <c r="AJ23" s="75" t="s">
        <v>4</v>
      </c>
      <c r="AK23" s="68" t="s">
        <v>3</v>
      </c>
      <c r="AL23" s="67" t="s">
        <v>6</v>
      </c>
      <c r="AM23" s="66" t="s">
        <v>2</v>
      </c>
      <c r="AN23" s="65" t="s">
        <v>0</v>
      </c>
      <c r="AO23" s="64" t="s">
        <v>1</v>
      </c>
      <c r="AP23" s="44" t="s">
        <v>5</v>
      </c>
      <c r="AQ23" s="75" t="s">
        <v>4</v>
      </c>
      <c r="AR23" s="68" t="s">
        <v>3</v>
      </c>
      <c r="AS23" s="67" t="s">
        <v>6</v>
      </c>
      <c r="AT23" s="95" t="s">
        <v>2</v>
      </c>
    </row>
    <row r="24" spans="1:46" ht="15.75" customHeight="1">
      <c r="A24" s="159"/>
      <c r="B24" s="117" t="s">
        <v>3</v>
      </c>
      <c r="C24" s="53" t="s">
        <v>6</v>
      </c>
      <c r="D24" s="48" t="s">
        <v>2</v>
      </c>
      <c r="E24" s="49" t="s">
        <v>0</v>
      </c>
      <c r="F24" s="47" t="s">
        <v>1</v>
      </c>
      <c r="G24" s="46" t="s">
        <v>5</v>
      </c>
      <c r="H24" s="47" t="s">
        <v>1</v>
      </c>
      <c r="I24" s="51" t="s">
        <v>3</v>
      </c>
      <c r="J24" s="53" t="s">
        <v>6</v>
      </c>
      <c r="K24" s="48" t="s">
        <v>2</v>
      </c>
      <c r="L24" s="49" t="s">
        <v>0</v>
      </c>
      <c r="M24" s="47" t="s">
        <v>1</v>
      </c>
      <c r="N24" s="46" t="s">
        <v>5</v>
      </c>
      <c r="O24" s="45" t="s">
        <v>4</v>
      </c>
      <c r="P24" s="47" t="s">
        <v>1</v>
      </c>
      <c r="Q24" s="56" t="s">
        <v>0</v>
      </c>
      <c r="R24" s="83" t="s">
        <v>1</v>
      </c>
      <c r="S24" s="49" t="s">
        <v>0</v>
      </c>
      <c r="T24" s="47" t="s">
        <v>1</v>
      </c>
      <c r="U24" s="49" t="s">
        <v>0</v>
      </c>
      <c r="V24" s="47" t="s">
        <v>1</v>
      </c>
      <c r="W24" s="48" t="s">
        <v>2</v>
      </c>
      <c r="X24" s="49" t="s">
        <v>0</v>
      </c>
      <c r="Y24" s="48" t="s">
        <v>2</v>
      </c>
      <c r="Z24" s="47" t="s">
        <v>1</v>
      </c>
      <c r="AA24" s="53" t="s">
        <v>6</v>
      </c>
      <c r="AB24" s="48" t="s">
        <v>2</v>
      </c>
      <c r="AC24" s="49" t="s">
        <v>0</v>
      </c>
      <c r="AD24" s="47" t="s">
        <v>1</v>
      </c>
      <c r="AE24" s="51" t="s">
        <v>3</v>
      </c>
      <c r="AF24" s="53" t="s">
        <v>6</v>
      </c>
      <c r="AG24" s="48" t="s">
        <v>2</v>
      </c>
      <c r="AH24" s="49" t="s">
        <v>0</v>
      </c>
      <c r="AI24" s="47" t="s">
        <v>1</v>
      </c>
      <c r="AJ24" s="46" t="s">
        <v>5</v>
      </c>
      <c r="AK24" s="45" t="s">
        <v>4</v>
      </c>
      <c r="AL24" s="51" t="s">
        <v>3</v>
      </c>
      <c r="AM24" s="53" t="s">
        <v>6</v>
      </c>
      <c r="AN24" s="48" t="s">
        <v>2</v>
      </c>
      <c r="AO24" s="49" t="s">
        <v>0</v>
      </c>
      <c r="AP24" s="47" t="s">
        <v>1</v>
      </c>
      <c r="AQ24" s="46" t="s">
        <v>5</v>
      </c>
      <c r="AR24" s="45" t="s">
        <v>4</v>
      </c>
      <c r="AS24" s="51" t="s">
        <v>3</v>
      </c>
      <c r="AT24" s="58" t="s">
        <v>6</v>
      </c>
    </row>
    <row r="25" spans="1:46" ht="15.75" customHeight="1">
      <c r="A25" s="159"/>
      <c r="B25" s="120" t="s">
        <v>4</v>
      </c>
      <c r="C25" s="51" t="s">
        <v>3</v>
      </c>
      <c r="D25" s="53" t="s">
        <v>6</v>
      </c>
      <c r="E25" s="48" t="s">
        <v>2</v>
      </c>
      <c r="F25" s="49" t="s">
        <v>0</v>
      </c>
      <c r="G25" s="47" t="s">
        <v>1</v>
      </c>
      <c r="H25" s="46" t="s">
        <v>5</v>
      </c>
      <c r="I25" s="45" t="s">
        <v>4</v>
      </c>
      <c r="J25" s="51" t="s">
        <v>3</v>
      </c>
      <c r="K25" s="53" t="s">
        <v>6</v>
      </c>
      <c r="L25" s="48" t="s">
        <v>2</v>
      </c>
      <c r="M25" s="49" t="s">
        <v>0</v>
      </c>
      <c r="N25" s="47" t="s">
        <v>1</v>
      </c>
      <c r="O25" s="46" t="s">
        <v>5</v>
      </c>
      <c r="P25" s="45" t="s">
        <v>4</v>
      </c>
      <c r="Q25" s="55" t="s">
        <v>1</v>
      </c>
      <c r="R25" s="84" t="s">
        <v>0</v>
      </c>
      <c r="S25" s="47" t="s">
        <v>1</v>
      </c>
      <c r="T25" s="49" t="s">
        <v>0</v>
      </c>
      <c r="U25" s="47" t="s">
        <v>1</v>
      </c>
      <c r="V25" s="49" t="s">
        <v>0</v>
      </c>
      <c r="W25" s="47" t="s">
        <v>1</v>
      </c>
      <c r="X25" s="48" t="s">
        <v>2</v>
      </c>
      <c r="Y25" s="49" t="s">
        <v>0</v>
      </c>
      <c r="Z25" s="48" t="s">
        <v>2</v>
      </c>
      <c r="AA25" s="47" t="s">
        <v>1</v>
      </c>
      <c r="AB25" s="53" t="s">
        <v>6</v>
      </c>
      <c r="AC25" s="48" t="s">
        <v>2</v>
      </c>
      <c r="AD25" s="49" t="s">
        <v>0</v>
      </c>
      <c r="AE25" s="47" t="s">
        <v>1</v>
      </c>
      <c r="AF25" s="51" t="s">
        <v>3</v>
      </c>
      <c r="AG25" s="53" t="s">
        <v>6</v>
      </c>
      <c r="AH25" s="48" t="s">
        <v>2</v>
      </c>
      <c r="AI25" s="49" t="s">
        <v>0</v>
      </c>
      <c r="AJ25" s="47" t="s">
        <v>1</v>
      </c>
      <c r="AK25" s="46" t="s">
        <v>5</v>
      </c>
      <c r="AL25" s="45" t="s">
        <v>4</v>
      </c>
      <c r="AM25" s="51" t="s">
        <v>3</v>
      </c>
      <c r="AN25" s="53" t="s">
        <v>6</v>
      </c>
      <c r="AO25" s="48" t="s">
        <v>2</v>
      </c>
      <c r="AP25" s="49" t="s">
        <v>0</v>
      </c>
      <c r="AQ25" s="47" t="s">
        <v>1</v>
      </c>
      <c r="AR25" s="46" t="s">
        <v>5</v>
      </c>
      <c r="AS25" s="45" t="s">
        <v>4</v>
      </c>
      <c r="AT25" s="57" t="s">
        <v>3</v>
      </c>
    </row>
    <row r="26" spans="1:46" ht="15.75" customHeight="1" thickBot="1">
      <c r="A26" s="160"/>
      <c r="B26" s="112" t="s">
        <v>5</v>
      </c>
      <c r="C26" s="45" t="s">
        <v>4</v>
      </c>
      <c r="D26" s="51" t="s">
        <v>3</v>
      </c>
      <c r="E26" s="53" t="s">
        <v>6</v>
      </c>
      <c r="F26" s="48" t="s">
        <v>2</v>
      </c>
      <c r="G26" s="49" t="s">
        <v>0</v>
      </c>
      <c r="H26" s="47" t="s">
        <v>1</v>
      </c>
      <c r="I26" s="46" t="s">
        <v>5</v>
      </c>
      <c r="J26" s="45" t="s">
        <v>4</v>
      </c>
      <c r="K26" s="51" t="s">
        <v>3</v>
      </c>
      <c r="L26" s="53" t="s">
        <v>6</v>
      </c>
      <c r="M26" s="48" t="s">
        <v>2</v>
      </c>
      <c r="N26" s="49" t="s">
        <v>0</v>
      </c>
      <c r="O26" s="47" t="s">
        <v>1</v>
      </c>
      <c r="P26" s="46" t="s">
        <v>5</v>
      </c>
      <c r="Q26" s="52" t="s">
        <v>4</v>
      </c>
      <c r="R26" s="83" t="s">
        <v>1</v>
      </c>
      <c r="S26" s="49" t="s">
        <v>0</v>
      </c>
      <c r="T26" s="47" t="s">
        <v>1</v>
      </c>
      <c r="U26" s="49" t="s">
        <v>0</v>
      </c>
      <c r="V26" s="47" t="s">
        <v>1</v>
      </c>
      <c r="W26" s="49" t="s">
        <v>0</v>
      </c>
      <c r="X26" s="47" t="s">
        <v>1</v>
      </c>
      <c r="Y26" s="48" t="s">
        <v>2</v>
      </c>
      <c r="Z26" s="49" t="s">
        <v>0</v>
      </c>
      <c r="AA26" s="48" t="s">
        <v>2</v>
      </c>
      <c r="AB26" s="47" t="s">
        <v>1</v>
      </c>
      <c r="AC26" s="53" t="s">
        <v>6</v>
      </c>
      <c r="AD26" s="48" t="s">
        <v>2</v>
      </c>
      <c r="AE26" s="49" t="s">
        <v>0</v>
      </c>
      <c r="AF26" s="47" t="s">
        <v>1</v>
      </c>
      <c r="AG26" s="51" t="s">
        <v>3</v>
      </c>
      <c r="AH26" s="53" t="s">
        <v>6</v>
      </c>
      <c r="AI26" s="48" t="s">
        <v>2</v>
      </c>
      <c r="AJ26" s="49" t="s">
        <v>0</v>
      </c>
      <c r="AK26" s="47" t="s">
        <v>1</v>
      </c>
      <c r="AL26" s="46" t="s">
        <v>5</v>
      </c>
      <c r="AM26" s="45" t="s">
        <v>4</v>
      </c>
      <c r="AN26" s="51" t="s">
        <v>3</v>
      </c>
      <c r="AO26" s="53" t="s">
        <v>6</v>
      </c>
      <c r="AP26" s="48" t="s">
        <v>2</v>
      </c>
      <c r="AQ26" s="49" t="s">
        <v>0</v>
      </c>
      <c r="AR26" s="47" t="s">
        <v>1</v>
      </c>
      <c r="AS26" s="46" t="s">
        <v>5</v>
      </c>
      <c r="AT26" s="52" t="s">
        <v>4</v>
      </c>
    </row>
    <row r="27" spans="1:46" ht="15.75" customHeight="1">
      <c r="A27" s="164" t="s">
        <v>51</v>
      </c>
      <c r="B27" s="113" t="s">
        <v>1</v>
      </c>
      <c r="C27" s="46" t="s">
        <v>5</v>
      </c>
      <c r="D27" s="45" t="s">
        <v>4</v>
      </c>
      <c r="E27" s="51" t="s">
        <v>3</v>
      </c>
      <c r="F27" s="53" t="s">
        <v>6</v>
      </c>
      <c r="G27" s="48" t="s">
        <v>2</v>
      </c>
      <c r="H27" s="49" t="s">
        <v>0</v>
      </c>
      <c r="I27" s="47" t="s">
        <v>1</v>
      </c>
      <c r="J27" s="46" t="s">
        <v>5</v>
      </c>
      <c r="K27" s="45" t="s">
        <v>4</v>
      </c>
      <c r="L27" s="51" t="s">
        <v>3</v>
      </c>
      <c r="M27" s="53" t="s">
        <v>6</v>
      </c>
      <c r="N27" s="48" t="s">
        <v>2</v>
      </c>
      <c r="O27" s="49" t="s">
        <v>0</v>
      </c>
      <c r="P27" s="47" t="s">
        <v>1</v>
      </c>
      <c r="Q27" s="50" t="s">
        <v>5</v>
      </c>
      <c r="R27" s="89" t="s">
        <v>4</v>
      </c>
      <c r="S27" s="47" t="s">
        <v>1</v>
      </c>
      <c r="T27" s="49" t="s">
        <v>0</v>
      </c>
      <c r="U27" s="47" t="s">
        <v>1</v>
      </c>
      <c r="V27" s="49" t="s">
        <v>0</v>
      </c>
      <c r="W27" s="47" t="s">
        <v>1</v>
      </c>
      <c r="X27" s="49" t="s">
        <v>0</v>
      </c>
      <c r="Y27" s="47" t="s">
        <v>1</v>
      </c>
      <c r="Z27" s="48" t="s">
        <v>2</v>
      </c>
      <c r="AA27" s="49" t="s">
        <v>0</v>
      </c>
      <c r="AB27" s="48" t="s">
        <v>2</v>
      </c>
      <c r="AC27" s="47" t="s">
        <v>1</v>
      </c>
      <c r="AD27" s="53" t="s">
        <v>6</v>
      </c>
      <c r="AE27" s="48" t="s">
        <v>2</v>
      </c>
      <c r="AF27" s="49" t="s">
        <v>0</v>
      </c>
      <c r="AG27" s="47" t="s">
        <v>1</v>
      </c>
      <c r="AH27" s="51" t="s">
        <v>3</v>
      </c>
      <c r="AI27" s="53" t="s">
        <v>6</v>
      </c>
      <c r="AJ27" s="48" t="s">
        <v>2</v>
      </c>
      <c r="AK27" s="49" t="s">
        <v>0</v>
      </c>
      <c r="AL27" s="47" t="s">
        <v>1</v>
      </c>
      <c r="AM27" s="46" t="s">
        <v>5</v>
      </c>
      <c r="AN27" s="45" t="s">
        <v>4</v>
      </c>
      <c r="AO27" s="51" t="s">
        <v>3</v>
      </c>
      <c r="AP27" s="53" t="s">
        <v>6</v>
      </c>
      <c r="AQ27" s="48" t="s">
        <v>2</v>
      </c>
      <c r="AR27" s="49" t="s">
        <v>0</v>
      </c>
      <c r="AS27" s="47" t="s">
        <v>1</v>
      </c>
      <c r="AT27" s="50" t="s">
        <v>5</v>
      </c>
    </row>
    <row r="28" spans="1:46" ht="15.75" customHeight="1">
      <c r="A28" s="162"/>
      <c r="B28" s="114" t="s">
        <v>0</v>
      </c>
      <c r="C28" s="47" t="s">
        <v>1</v>
      </c>
      <c r="D28" s="46" t="s">
        <v>5</v>
      </c>
      <c r="E28" s="45" t="s">
        <v>4</v>
      </c>
      <c r="F28" s="51" t="s">
        <v>3</v>
      </c>
      <c r="G28" s="53" t="s">
        <v>6</v>
      </c>
      <c r="H28" s="48" t="s">
        <v>2</v>
      </c>
      <c r="I28" s="49" t="s">
        <v>0</v>
      </c>
      <c r="J28" s="47" t="s">
        <v>1</v>
      </c>
      <c r="K28" s="46" t="s">
        <v>5</v>
      </c>
      <c r="L28" s="45" t="s">
        <v>4</v>
      </c>
      <c r="M28" s="51" t="s">
        <v>3</v>
      </c>
      <c r="N28" s="53" t="s">
        <v>6</v>
      </c>
      <c r="O28" s="48" t="s">
        <v>2</v>
      </c>
      <c r="P28" s="49" t="s">
        <v>0</v>
      </c>
      <c r="Q28" s="55" t="s">
        <v>1</v>
      </c>
      <c r="R28" s="82" t="s">
        <v>5</v>
      </c>
      <c r="S28" s="45" t="s">
        <v>4</v>
      </c>
      <c r="T28" s="47" t="s">
        <v>1</v>
      </c>
      <c r="U28" s="49" t="s">
        <v>0</v>
      </c>
      <c r="V28" s="47" t="s">
        <v>1</v>
      </c>
      <c r="W28" s="49" t="s">
        <v>0</v>
      </c>
      <c r="X28" s="47" t="s">
        <v>1</v>
      </c>
      <c r="Y28" s="49" t="s">
        <v>0</v>
      </c>
      <c r="Z28" s="47" t="s">
        <v>1</v>
      </c>
      <c r="AA28" s="48" t="s">
        <v>2</v>
      </c>
      <c r="AB28" s="49" t="s">
        <v>0</v>
      </c>
      <c r="AC28" s="48" t="s">
        <v>2</v>
      </c>
      <c r="AD28" s="47" t="s">
        <v>1</v>
      </c>
      <c r="AE28" s="53" t="s">
        <v>6</v>
      </c>
      <c r="AF28" s="48" t="s">
        <v>2</v>
      </c>
      <c r="AG28" s="49" t="s">
        <v>0</v>
      </c>
      <c r="AH28" s="47" t="s">
        <v>1</v>
      </c>
      <c r="AI28" s="51" t="s">
        <v>3</v>
      </c>
      <c r="AJ28" s="53" t="s">
        <v>6</v>
      </c>
      <c r="AK28" s="48" t="s">
        <v>2</v>
      </c>
      <c r="AL28" s="49" t="s">
        <v>0</v>
      </c>
      <c r="AM28" s="47" t="s">
        <v>1</v>
      </c>
      <c r="AN28" s="46" t="s">
        <v>5</v>
      </c>
      <c r="AO28" s="45" t="s">
        <v>4</v>
      </c>
      <c r="AP28" s="51" t="s">
        <v>3</v>
      </c>
      <c r="AQ28" s="53" t="s">
        <v>6</v>
      </c>
      <c r="AR28" s="48" t="s">
        <v>2</v>
      </c>
      <c r="AS28" s="49" t="s">
        <v>0</v>
      </c>
      <c r="AT28" s="55" t="s">
        <v>1</v>
      </c>
    </row>
    <row r="29" spans="1:46" ht="15.75" customHeight="1">
      <c r="A29" s="162"/>
      <c r="B29" s="115" t="s">
        <v>2</v>
      </c>
      <c r="C29" s="49" t="s">
        <v>0</v>
      </c>
      <c r="D29" s="47" t="s">
        <v>1</v>
      </c>
      <c r="E29" s="46" t="s">
        <v>5</v>
      </c>
      <c r="F29" s="45" t="s">
        <v>4</v>
      </c>
      <c r="G29" s="51" t="s">
        <v>3</v>
      </c>
      <c r="H29" s="53" t="s">
        <v>6</v>
      </c>
      <c r="I29" s="48" t="s">
        <v>2</v>
      </c>
      <c r="J29" s="49" t="s">
        <v>0</v>
      </c>
      <c r="K29" s="47" t="s">
        <v>1</v>
      </c>
      <c r="L29" s="46" t="s">
        <v>5</v>
      </c>
      <c r="M29" s="45" t="s">
        <v>4</v>
      </c>
      <c r="N29" s="51" t="s">
        <v>3</v>
      </c>
      <c r="O29" s="53" t="s">
        <v>6</v>
      </c>
      <c r="P29" s="48" t="s">
        <v>2</v>
      </c>
      <c r="Q29" s="56" t="s">
        <v>0</v>
      </c>
      <c r="R29" s="83" t="s">
        <v>1</v>
      </c>
      <c r="S29" s="46" t="s">
        <v>5</v>
      </c>
      <c r="T29" s="45" t="s">
        <v>4</v>
      </c>
      <c r="U29" s="47" t="s">
        <v>1</v>
      </c>
      <c r="V29" s="49" t="s">
        <v>0</v>
      </c>
      <c r="W29" s="47" t="s">
        <v>1</v>
      </c>
      <c r="X29" s="49" t="s">
        <v>0</v>
      </c>
      <c r="Y29" s="47" t="s">
        <v>1</v>
      </c>
      <c r="Z29" s="53" t="s">
        <v>6</v>
      </c>
      <c r="AA29" s="47" t="s">
        <v>1</v>
      </c>
      <c r="AB29" s="48" t="s">
        <v>2</v>
      </c>
      <c r="AC29" s="49" t="s">
        <v>0</v>
      </c>
      <c r="AD29" s="48" t="s">
        <v>2</v>
      </c>
      <c r="AE29" s="47" t="s">
        <v>1</v>
      </c>
      <c r="AF29" s="53" t="s">
        <v>6</v>
      </c>
      <c r="AG29" s="48" t="s">
        <v>2</v>
      </c>
      <c r="AH29" s="49" t="s">
        <v>0</v>
      </c>
      <c r="AI29" s="47" t="s">
        <v>1</v>
      </c>
      <c r="AJ29" s="51" t="s">
        <v>3</v>
      </c>
      <c r="AK29" s="53" t="s">
        <v>6</v>
      </c>
      <c r="AL29" s="48" t="s">
        <v>2</v>
      </c>
      <c r="AM29" s="49" t="s">
        <v>0</v>
      </c>
      <c r="AN29" s="47" t="s">
        <v>1</v>
      </c>
      <c r="AO29" s="46" t="s">
        <v>5</v>
      </c>
      <c r="AP29" s="45" t="s">
        <v>4</v>
      </c>
      <c r="AQ29" s="51" t="s">
        <v>3</v>
      </c>
      <c r="AR29" s="53" t="s">
        <v>6</v>
      </c>
      <c r="AS29" s="48" t="s">
        <v>2</v>
      </c>
      <c r="AT29" s="56" t="s">
        <v>0</v>
      </c>
    </row>
    <row r="30" spans="1:46" ht="15.75" customHeight="1">
      <c r="A30" s="165"/>
      <c r="B30" s="116" t="s">
        <v>6</v>
      </c>
      <c r="C30" s="48" t="s">
        <v>2</v>
      </c>
      <c r="D30" s="49" t="s">
        <v>0</v>
      </c>
      <c r="E30" s="47" t="s">
        <v>1</v>
      </c>
      <c r="F30" s="46" t="s">
        <v>5</v>
      </c>
      <c r="G30" s="45" t="s">
        <v>4</v>
      </c>
      <c r="H30" s="51" t="s">
        <v>3</v>
      </c>
      <c r="I30" s="53" t="s">
        <v>6</v>
      </c>
      <c r="J30" s="48" t="s">
        <v>2</v>
      </c>
      <c r="K30" s="49" t="s">
        <v>0</v>
      </c>
      <c r="L30" s="47" t="s">
        <v>1</v>
      </c>
      <c r="M30" s="46" t="s">
        <v>5</v>
      </c>
      <c r="N30" s="45" t="s">
        <v>4</v>
      </c>
      <c r="O30" s="51" t="s">
        <v>3</v>
      </c>
      <c r="P30" s="53" t="s">
        <v>6</v>
      </c>
      <c r="Q30" s="54" t="s">
        <v>2</v>
      </c>
      <c r="R30" s="84" t="s">
        <v>0</v>
      </c>
      <c r="S30" s="47" t="s">
        <v>1</v>
      </c>
      <c r="T30" s="46" t="s">
        <v>5</v>
      </c>
      <c r="U30" s="45" t="s">
        <v>4</v>
      </c>
      <c r="V30" s="47" t="s">
        <v>1</v>
      </c>
      <c r="W30" s="49" t="s">
        <v>0</v>
      </c>
      <c r="X30" s="47" t="s">
        <v>1</v>
      </c>
      <c r="Y30" s="49" t="s">
        <v>0</v>
      </c>
      <c r="Z30" s="47" t="s">
        <v>1</v>
      </c>
      <c r="AA30" s="53" t="s">
        <v>6</v>
      </c>
      <c r="AB30" s="47" t="s">
        <v>1</v>
      </c>
      <c r="AC30" s="48" t="s">
        <v>2</v>
      </c>
      <c r="AD30" s="49" t="s">
        <v>0</v>
      </c>
      <c r="AE30" s="48" t="s">
        <v>2</v>
      </c>
      <c r="AF30" s="47" t="s">
        <v>1</v>
      </c>
      <c r="AG30" s="53" t="s">
        <v>6</v>
      </c>
      <c r="AH30" s="48" t="s">
        <v>2</v>
      </c>
      <c r="AI30" s="49" t="s">
        <v>0</v>
      </c>
      <c r="AJ30" s="47" t="s">
        <v>1</v>
      </c>
      <c r="AK30" s="51" t="s">
        <v>3</v>
      </c>
      <c r="AL30" s="53" t="s">
        <v>6</v>
      </c>
      <c r="AM30" s="48" t="s">
        <v>2</v>
      </c>
      <c r="AN30" s="49" t="s">
        <v>0</v>
      </c>
      <c r="AO30" s="47" t="s">
        <v>1</v>
      </c>
      <c r="AP30" s="46" t="s">
        <v>5</v>
      </c>
      <c r="AQ30" s="45" t="s">
        <v>4</v>
      </c>
      <c r="AR30" s="51" t="s">
        <v>3</v>
      </c>
      <c r="AS30" s="53" t="s">
        <v>6</v>
      </c>
      <c r="AT30" s="54" t="s">
        <v>2</v>
      </c>
    </row>
    <row r="31" spans="1:46" ht="15.75" customHeight="1">
      <c r="A31" s="161" t="s">
        <v>52</v>
      </c>
      <c r="B31" s="117" t="s">
        <v>3</v>
      </c>
      <c r="C31" s="53" t="s">
        <v>6</v>
      </c>
      <c r="D31" s="48" t="s">
        <v>2</v>
      </c>
      <c r="E31" s="49" t="s">
        <v>0</v>
      </c>
      <c r="F31" s="47" t="s">
        <v>1</v>
      </c>
      <c r="G31" s="46" t="s">
        <v>5</v>
      </c>
      <c r="H31" s="45" t="s">
        <v>4</v>
      </c>
      <c r="I31" s="51" t="s">
        <v>3</v>
      </c>
      <c r="J31" s="53" t="s">
        <v>6</v>
      </c>
      <c r="K31" s="48" t="s">
        <v>2</v>
      </c>
      <c r="L31" s="49" t="s">
        <v>0</v>
      </c>
      <c r="M31" s="47" t="s">
        <v>1</v>
      </c>
      <c r="N31" s="46" t="s">
        <v>5</v>
      </c>
      <c r="O31" s="45" t="s">
        <v>4</v>
      </c>
      <c r="P31" s="51" t="s">
        <v>3</v>
      </c>
      <c r="Q31" s="58" t="s">
        <v>6</v>
      </c>
      <c r="R31" s="85" t="s">
        <v>2</v>
      </c>
      <c r="S31" s="49" t="s">
        <v>0</v>
      </c>
      <c r="T31" s="47" t="s">
        <v>1</v>
      </c>
      <c r="U31" s="46" t="s">
        <v>5</v>
      </c>
      <c r="V31" s="45" t="s">
        <v>4</v>
      </c>
      <c r="W31" s="47" t="s">
        <v>1</v>
      </c>
      <c r="X31" s="49" t="s">
        <v>0</v>
      </c>
      <c r="Y31" s="47" t="s">
        <v>1</v>
      </c>
      <c r="Z31" s="49" t="s">
        <v>0</v>
      </c>
      <c r="AA31" s="47" t="s">
        <v>1</v>
      </c>
      <c r="AB31" s="53" t="s">
        <v>6</v>
      </c>
      <c r="AC31" s="47" t="s">
        <v>1</v>
      </c>
      <c r="AD31" s="48" t="s">
        <v>2</v>
      </c>
      <c r="AE31" s="49" t="s">
        <v>0</v>
      </c>
      <c r="AF31" s="48" t="s">
        <v>2</v>
      </c>
      <c r="AG31" s="47" t="s">
        <v>1</v>
      </c>
      <c r="AH31" s="53" t="s">
        <v>6</v>
      </c>
      <c r="AI31" s="48" t="s">
        <v>2</v>
      </c>
      <c r="AJ31" s="49" t="s">
        <v>0</v>
      </c>
      <c r="AK31" s="47" t="s">
        <v>1</v>
      </c>
      <c r="AL31" s="51" t="s">
        <v>3</v>
      </c>
      <c r="AM31" s="53" t="s">
        <v>6</v>
      </c>
      <c r="AN31" s="48" t="s">
        <v>2</v>
      </c>
      <c r="AO31" s="49" t="s">
        <v>0</v>
      </c>
      <c r="AP31" s="47" t="s">
        <v>1</v>
      </c>
      <c r="AQ31" s="46" t="s">
        <v>5</v>
      </c>
      <c r="AR31" s="45" t="s">
        <v>4</v>
      </c>
      <c r="AS31" s="51" t="s">
        <v>3</v>
      </c>
      <c r="AT31" s="58" t="s">
        <v>6</v>
      </c>
    </row>
    <row r="32" spans="1:46" ht="15.75" customHeight="1">
      <c r="A32" s="162"/>
      <c r="B32" s="114" t="s">
        <v>0</v>
      </c>
      <c r="C32" s="51" t="s">
        <v>3</v>
      </c>
      <c r="D32" s="53" t="s">
        <v>6</v>
      </c>
      <c r="E32" s="48" t="s">
        <v>2</v>
      </c>
      <c r="F32" s="49" t="s">
        <v>0</v>
      </c>
      <c r="G32" s="47" t="s">
        <v>1</v>
      </c>
      <c r="H32" s="46" t="s">
        <v>5</v>
      </c>
      <c r="I32" s="45" t="s">
        <v>4</v>
      </c>
      <c r="J32" s="51" t="s">
        <v>3</v>
      </c>
      <c r="K32" s="53" t="s">
        <v>6</v>
      </c>
      <c r="L32" s="48" t="s">
        <v>2</v>
      </c>
      <c r="M32" s="49" t="s">
        <v>0</v>
      </c>
      <c r="N32" s="47" t="s">
        <v>1</v>
      </c>
      <c r="O32" s="46" t="s">
        <v>5</v>
      </c>
      <c r="P32" s="45" t="s">
        <v>4</v>
      </c>
      <c r="Q32" s="57" t="s">
        <v>3</v>
      </c>
      <c r="R32" s="86" t="s">
        <v>6</v>
      </c>
      <c r="S32" s="48" t="s">
        <v>2</v>
      </c>
      <c r="T32" s="49" t="s">
        <v>0</v>
      </c>
      <c r="U32" s="47" t="s">
        <v>1</v>
      </c>
      <c r="V32" s="46" t="s">
        <v>5</v>
      </c>
      <c r="W32" s="45" t="s">
        <v>4</v>
      </c>
      <c r="X32" s="47" t="s">
        <v>1</v>
      </c>
      <c r="Y32" s="49" t="s">
        <v>0</v>
      </c>
      <c r="Z32" s="47" t="s">
        <v>1</v>
      </c>
      <c r="AA32" s="49" t="s">
        <v>0</v>
      </c>
      <c r="AB32" s="47" t="s">
        <v>1</v>
      </c>
      <c r="AC32" s="53" t="s">
        <v>6</v>
      </c>
      <c r="AD32" s="47" t="s">
        <v>1</v>
      </c>
      <c r="AE32" s="48" t="s">
        <v>2</v>
      </c>
      <c r="AF32" s="49" t="s">
        <v>0</v>
      </c>
      <c r="AG32" s="48" t="s">
        <v>2</v>
      </c>
      <c r="AH32" s="47" t="s">
        <v>1</v>
      </c>
      <c r="AI32" s="53" t="s">
        <v>6</v>
      </c>
      <c r="AJ32" s="48" t="s">
        <v>2</v>
      </c>
      <c r="AK32" s="49" t="s">
        <v>0</v>
      </c>
      <c r="AL32" s="47" t="s">
        <v>1</v>
      </c>
      <c r="AM32" s="51" t="s">
        <v>3</v>
      </c>
      <c r="AN32" s="53" t="s">
        <v>6</v>
      </c>
      <c r="AO32" s="48" t="s">
        <v>2</v>
      </c>
      <c r="AP32" s="49" t="s">
        <v>0</v>
      </c>
      <c r="AQ32" s="47" t="s">
        <v>1</v>
      </c>
      <c r="AR32" s="46" t="s">
        <v>5</v>
      </c>
      <c r="AS32" s="45" t="s">
        <v>4</v>
      </c>
      <c r="AT32" s="57" t="s">
        <v>3</v>
      </c>
    </row>
    <row r="33" spans="1:46" ht="15.75" customHeight="1">
      <c r="A33" s="162"/>
      <c r="B33" s="115" t="s">
        <v>2</v>
      </c>
      <c r="C33" s="49" t="s">
        <v>0</v>
      </c>
      <c r="D33" s="51" t="s">
        <v>3</v>
      </c>
      <c r="E33" s="53" t="s">
        <v>6</v>
      </c>
      <c r="F33" s="48" t="s">
        <v>2</v>
      </c>
      <c r="G33" s="49" t="s">
        <v>0</v>
      </c>
      <c r="H33" s="47" t="s">
        <v>1</v>
      </c>
      <c r="I33" s="46" t="s">
        <v>5</v>
      </c>
      <c r="J33" s="45" t="s">
        <v>4</v>
      </c>
      <c r="K33" s="51" t="s">
        <v>3</v>
      </c>
      <c r="L33" s="53" t="s">
        <v>6</v>
      </c>
      <c r="M33" s="48" t="s">
        <v>2</v>
      </c>
      <c r="N33" s="49" t="s">
        <v>0</v>
      </c>
      <c r="O33" s="47" t="s">
        <v>1</v>
      </c>
      <c r="P33" s="46" t="s">
        <v>5</v>
      </c>
      <c r="Q33" s="52" t="s">
        <v>4</v>
      </c>
      <c r="R33" s="87" t="s">
        <v>3</v>
      </c>
      <c r="S33" s="53" t="s">
        <v>6</v>
      </c>
      <c r="T33" s="48" t="s">
        <v>2</v>
      </c>
      <c r="U33" s="49" t="s">
        <v>0</v>
      </c>
      <c r="V33" s="47" t="s">
        <v>1</v>
      </c>
      <c r="W33" s="46" t="s">
        <v>5</v>
      </c>
      <c r="X33" s="45" t="s">
        <v>4</v>
      </c>
      <c r="Y33" s="47" t="s">
        <v>1</v>
      </c>
      <c r="Z33" s="49" t="s">
        <v>0</v>
      </c>
      <c r="AA33" s="47" t="s">
        <v>1</v>
      </c>
      <c r="AB33" s="49" t="s">
        <v>0</v>
      </c>
      <c r="AC33" s="47" t="s">
        <v>1</v>
      </c>
      <c r="AD33" s="53" t="s">
        <v>6</v>
      </c>
      <c r="AE33" s="47" t="s">
        <v>1</v>
      </c>
      <c r="AF33" s="48" t="s">
        <v>2</v>
      </c>
      <c r="AG33" s="49" t="s">
        <v>0</v>
      </c>
      <c r="AH33" s="48" t="s">
        <v>2</v>
      </c>
      <c r="AI33" s="47" t="s">
        <v>1</v>
      </c>
      <c r="AJ33" s="53" t="s">
        <v>6</v>
      </c>
      <c r="AK33" s="48" t="s">
        <v>2</v>
      </c>
      <c r="AL33" s="49" t="s">
        <v>0</v>
      </c>
      <c r="AM33" s="47" t="s">
        <v>1</v>
      </c>
      <c r="AN33" s="51" t="s">
        <v>3</v>
      </c>
      <c r="AO33" s="53" t="s">
        <v>6</v>
      </c>
      <c r="AP33" s="48" t="s">
        <v>2</v>
      </c>
      <c r="AQ33" s="49" t="s">
        <v>0</v>
      </c>
      <c r="AR33" s="47" t="s">
        <v>1</v>
      </c>
      <c r="AS33" s="46" t="s">
        <v>5</v>
      </c>
      <c r="AT33" s="52" t="s">
        <v>4</v>
      </c>
    </row>
    <row r="34" spans="1:46" ht="15.75" customHeight="1" thickBot="1">
      <c r="A34" s="163"/>
      <c r="B34" s="121" t="s">
        <v>6</v>
      </c>
      <c r="C34" s="69" t="s">
        <v>2</v>
      </c>
      <c r="D34" s="60" t="s">
        <v>0</v>
      </c>
      <c r="E34" s="63" t="s">
        <v>3</v>
      </c>
      <c r="F34" s="62" t="s">
        <v>6</v>
      </c>
      <c r="G34" s="69" t="s">
        <v>2</v>
      </c>
      <c r="H34" s="60" t="s">
        <v>0</v>
      </c>
      <c r="I34" s="61" t="s">
        <v>1</v>
      </c>
      <c r="J34" s="74" t="s">
        <v>5</v>
      </c>
      <c r="K34" s="70" t="s">
        <v>4</v>
      </c>
      <c r="L34" s="63" t="s">
        <v>3</v>
      </c>
      <c r="M34" s="62" t="s">
        <v>6</v>
      </c>
      <c r="N34" s="69" t="s">
        <v>2</v>
      </c>
      <c r="O34" s="60" t="s">
        <v>0</v>
      </c>
      <c r="P34" s="61" t="s">
        <v>1</v>
      </c>
      <c r="Q34" s="97" t="s">
        <v>5</v>
      </c>
      <c r="R34" s="90" t="s">
        <v>4</v>
      </c>
      <c r="S34" s="63" t="s">
        <v>3</v>
      </c>
      <c r="T34" s="62" t="s">
        <v>6</v>
      </c>
      <c r="U34" s="69" t="s">
        <v>2</v>
      </c>
      <c r="V34" s="60" t="s">
        <v>0</v>
      </c>
      <c r="W34" s="61" t="s">
        <v>1</v>
      </c>
      <c r="X34" s="74" t="s">
        <v>5</v>
      </c>
      <c r="Y34" s="70" t="s">
        <v>4</v>
      </c>
      <c r="Z34" s="61" t="s">
        <v>1</v>
      </c>
      <c r="AA34" s="60" t="s">
        <v>0</v>
      </c>
      <c r="AB34" s="61" t="s">
        <v>1</v>
      </c>
      <c r="AC34" s="60" t="s">
        <v>0</v>
      </c>
      <c r="AD34" s="61" t="s">
        <v>1</v>
      </c>
      <c r="AE34" s="62" t="s">
        <v>6</v>
      </c>
      <c r="AF34" s="61" t="s">
        <v>1</v>
      </c>
      <c r="AG34" s="69" t="s">
        <v>2</v>
      </c>
      <c r="AH34" s="60" t="s">
        <v>0</v>
      </c>
      <c r="AI34" s="69" t="s">
        <v>2</v>
      </c>
      <c r="AJ34" s="61" t="s">
        <v>1</v>
      </c>
      <c r="AK34" s="62" t="s">
        <v>6</v>
      </c>
      <c r="AL34" s="69" t="s">
        <v>2</v>
      </c>
      <c r="AM34" s="60" t="s">
        <v>0</v>
      </c>
      <c r="AN34" s="61" t="s">
        <v>1</v>
      </c>
      <c r="AO34" s="63" t="s">
        <v>3</v>
      </c>
      <c r="AP34" s="62" t="s">
        <v>6</v>
      </c>
      <c r="AQ34" s="69" t="s">
        <v>2</v>
      </c>
      <c r="AR34" s="60" t="s">
        <v>0</v>
      </c>
      <c r="AS34" s="61" t="s">
        <v>1</v>
      </c>
      <c r="AT34" s="97" t="s">
        <v>5</v>
      </c>
    </row>
    <row r="35" spans="1:46" ht="15.75" customHeight="1">
      <c r="A35" s="166" t="s">
        <v>53</v>
      </c>
      <c r="B35" s="122" t="s">
        <v>1</v>
      </c>
      <c r="C35" s="67" t="s">
        <v>6</v>
      </c>
      <c r="D35" s="66" t="s">
        <v>2</v>
      </c>
      <c r="E35" s="65" t="s">
        <v>0</v>
      </c>
      <c r="F35" s="68" t="s">
        <v>3</v>
      </c>
      <c r="G35" s="67" t="s">
        <v>6</v>
      </c>
      <c r="H35" s="66" t="s">
        <v>2</v>
      </c>
      <c r="I35" s="65" t="s">
        <v>0</v>
      </c>
      <c r="J35" s="64" t="s">
        <v>1</v>
      </c>
      <c r="K35" s="44" t="s">
        <v>5</v>
      </c>
      <c r="L35" s="75" t="s">
        <v>4</v>
      </c>
      <c r="M35" s="68" t="s">
        <v>3</v>
      </c>
      <c r="N35" s="67" t="s">
        <v>6</v>
      </c>
      <c r="O35" s="66" t="s">
        <v>2</v>
      </c>
      <c r="P35" s="65" t="s">
        <v>0</v>
      </c>
      <c r="Q35" s="91" t="s">
        <v>1</v>
      </c>
      <c r="R35" s="100" t="s">
        <v>5</v>
      </c>
      <c r="S35" s="75" t="s">
        <v>4</v>
      </c>
      <c r="T35" s="68" t="s">
        <v>3</v>
      </c>
      <c r="U35" s="67" t="s">
        <v>6</v>
      </c>
      <c r="V35" s="66" t="s">
        <v>2</v>
      </c>
      <c r="W35" s="65" t="s">
        <v>0</v>
      </c>
      <c r="X35" s="64" t="s">
        <v>1</v>
      </c>
      <c r="Y35" s="44" t="s">
        <v>5</v>
      </c>
      <c r="Z35" s="75" t="s">
        <v>4</v>
      </c>
      <c r="AA35" s="64" t="s">
        <v>1</v>
      </c>
      <c r="AB35" s="65" t="s">
        <v>0</v>
      </c>
      <c r="AC35" s="64" t="s">
        <v>1</v>
      </c>
      <c r="AD35" s="65" t="s">
        <v>0</v>
      </c>
      <c r="AE35" s="64" t="s">
        <v>1</v>
      </c>
      <c r="AF35" s="67" t="s">
        <v>6</v>
      </c>
      <c r="AG35" s="64" t="s">
        <v>1</v>
      </c>
      <c r="AH35" s="66" t="s">
        <v>2</v>
      </c>
      <c r="AI35" s="65" t="s">
        <v>0</v>
      </c>
      <c r="AJ35" s="66" t="s">
        <v>2</v>
      </c>
      <c r="AK35" s="64" t="s">
        <v>1</v>
      </c>
      <c r="AL35" s="67" t="s">
        <v>6</v>
      </c>
      <c r="AM35" s="66" t="s">
        <v>2</v>
      </c>
      <c r="AN35" s="65" t="s">
        <v>0</v>
      </c>
      <c r="AO35" s="64" t="s">
        <v>1</v>
      </c>
      <c r="AP35" s="68" t="s">
        <v>3</v>
      </c>
      <c r="AQ35" s="67" t="s">
        <v>6</v>
      </c>
      <c r="AR35" s="66" t="s">
        <v>2</v>
      </c>
      <c r="AS35" s="65" t="s">
        <v>0</v>
      </c>
      <c r="AT35" s="91" t="s">
        <v>1</v>
      </c>
    </row>
    <row r="36" spans="1:46" ht="15.75" customHeight="1">
      <c r="A36" s="159"/>
      <c r="B36" s="114" t="s">
        <v>0</v>
      </c>
      <c r="C36" s="47" t="s">
        <v>1</v>
      </c>
      <c r="D36" s="53" t="s">
        <v>6</v>
      </c>
      <c r="E36" s="48" t="s">
        <v>2</v>
      </c>
      <c r="F36" s="49" t="s">
        <v>0</v>
      </c>
      <c r="G36" s="51" t="s">
        <v>3</v>
      </c>
      <c r="H36" s="53" t="s">
        <v>6</v>
      </c>
      <c r="I36" s="48" t="s">
        <v>2</v>
      </c>
      <c r="J36" s="49" t="s">
        <v>0</v>
      </c>
      <c r="K36" s="47" t="s">
        <v>1</v>
      </c>
      <c r="L36" s="46" t="s">
        <v>5</v>
      </c>
      <c r="M36" s="45" t="s">
        <v>4</v>
      </c>
      <c r="N36" s="51" t="s">
        <v>3</v>
      </c>
      <c r="O36" s="53" t="s">
        <v>6</v>
      </c>
      <c r="P36" s="48" t="s">
        <v>2</v>
      </c>
      <c r="Q36" s="56" t="s">
        <v>0</v>
      </c>
      <c r="R36" s="83" t="s">
        <v>1</v>
      </c>
      <c r="S36" s="46" t="s">
        <v>5</v>
      </c>
      <c r="T36" s="45" t="s">
        <v>4</v>
      </c>
      <c r="U36" s="51" t="s">
        <v>3</v>
      </c>
      <c r="V36" s="53" t="s">
        <v>6</v>
      </c>
      <c r="W36" s="48" t="s">
        <v>2</v>
      </c>
      <c r="X36" s="49" t="s">
        <v>0</v>
      </c>
      <c r="Y36" s="47" t="s">
        <v>1</v>
      </c>
      <c r="Z36" s="46" t="s">
        <v>5</v>
      </c>
      <c r="AA36" s="45" t="s">
        <v>4</v>
      </c>
      <c r="AB36" s="47" t="s">
        <v>1</v>
      </c>
      <c r="AC36" s="49" t="s">
        <v>0</v>
      </c>
      <c r="AD36" s="47" t="s">
        <v>1</v>
      </c>
      <c r="AE36" s="49" t="s">
        <v>0</v>
      </c>
      <c r="AF36" s="47" t="s">
        <v>1</v>
      </c>
      <c r="AG36" s="53" t="s">
        <v>6</v>
      </c>
      <c r="AH36" s="47" t="s">
        <v>1</v>
      </c>
      <c r="AI36" s="48" t="s">
        <v>2</v>
      </c>
      <c r="AJ36" s="49" t="s">
        <v>0</v>
      </c>
      <c r="AK36" s="48" t="s">
        <v>2</v>
      </c>
      <c r="AL36" s="47" t="s">
        <v>1</v>
      </c>
      <c r="AM36" s="53" t="s">
        <v>6</v>
      </c>
      <c r="AN36" s="48" t="s">
        <v>2</v>
      </c>
      <c r="AO36" s="49" t="s">
        <v>0</v>
      </c>
      <c r="AP36" s="47" t="s">
        <v>1</v>
      </c>
      <c r="AQ36" s="51" t="s">
        <v>3</v>
      </c>
      <c r="AR36" s="53" t="s">
        <v>6</v>
      </c>
      <c r="AS36" s="48" t="s">
        <v>2</v>
      </c>
      <c r="AT36" s="56" t="s">
        <v>0</v>
      </c>
    </row>
    <row r="37" spans="1:46" ht="15.75" customHeight="1">
      <c r="A37" s="159"/>
      <c r="B37" s="115" t="s">
        <v>2</v>
      </c>
      <c r="C37" s="49" t="s">
        <v>0</v>
      </c>
      <c r="D37" s="47" t="s">
        <v>1</v>
      </c>
      <c r="E37" s="53" t="s">
        <v>6</v>
      </c>
      <c r="F37" s="48" t="s">
        <v>2</v>
      </c>
      <c r="G37" s="49" t="s">
        <v>0</v>
      </c>
      <c r="H37" s="51" t="s">
        <v>3</v>
      </c>
      <c r="I37" s="53" t="s">
        <v>6</v>
      </c>
      <c r="J37" s="48" t="s">
        <v>2</v>
      </c>
      <c r="K37" s="49" t="s">
        <v>0</v>
      </c>
      <c r="L37" s="47" t="s">
        <v>1</v>
      </c>
      <c r="M37" s="46" t="s">
        <v>5</v>
      </c>
      <c r="N37" s="45" t="s">
        <v>4</v>
      </c>
      <c r="O37" s="51" t="s">
        <v>3</v>
      </c>
      <c r="P37" s="53" t="s">
        <v>6</v>
      </c>
      <c r="Q37" s="54" t="s">
        <v>2</v>
      </c>
      <c r="R37" s="84" t="s">
        <v>0</v>
      </c>
      <c r="S37" s="47" t="s">
        <v>1</v>
      </c>
      <c r="T37" s="46" t="s">
        <v>5</v>
      </c>
      <c r="U37" s="45" t="s">
        <v>4</v>
      </c>
      <c r="V37" s="51" t="s">
        <v>3</v>
      </c>
      <c r="W37" s="53" t="s">
        <v>6</v>
      </c>
      <c r="X37" s="48" t="s">
        <v>2</v>
      </c>
      <c r="Y37" s="49" t="s">
        <v>0</v>
      </c>
      <c r="Z37" s="47" t="s">
        <v>1</v>
      </c>
      <c r="AA37" s="46" t="s">
        <v>5</v>
      </c>
      <c r="AB37" s="45" t="s">
        <v>4</v>
      </c>
      <c r="AC37" s="47" t="s">
        <v>1</v>
      </c>
      <c r="AD37" s="49" t="s">
        <v>0</v>
      </c>
      <c r="AE37" s="47" t="s">
        <v>1</v>
      </c>
      <c r="AF37" s="49" t="s">
        <v>0</v>
      </c>
      <c r="AG37" s="47" t="s">
        <v>1</v>
      </c>
      <c r="AH37" s="53" t="s">
        <v>6</v>
      </c>
      <c r="AI37" s="47" t="s">
        <v>1</v>
      </c>
      <c r="AJ37" s="48" t="s">
        <v>2</v>
      </c>
      <c r="AK37" s="49" t="s">
        <v>0</v>
      </c>
      <c r="AL37" s="48" t="s">
        <v>2</v>
      </c>
      <c r="AM37" s="47" t="s">
        <v>1</v>
      </c>
      <c r="AN37" s="53" t="s">
        <v>6</v>
      </c>
      <c r="AO37" s="48" t="s">
        <v>2</v>
      </c>
      <c r="AP37" s="49" t="s">
        <v>0</v>
      </c>
      <c r="AQ37" s="47" t="s">
        <v>1</v>
      </c>
      <c r="AR37" s="51" t="s">
        <v>3</v>
      </c>
      <c r="AS37" s="53" t="s">
        <v>6</v>
      </c>
      <c r="AT37" s="54" t="s">
        <v>2</v>
      </c>
    </row>
    <row r="38" spans="1:46" ht="15.75" customHeight="1">
      <c r="A38" s="160"/>
      <c r="B38" s="116" t="s">
        <v>6</v>
      </c>
      <c r="C38" s="48" t="s">
        <v>2</v>
      </c>
      <c r="D38" s="49" t="s">
        <v>0</v>
      </c>
      <c r="E38" s="47" t="s">
        <v>1</v>
      </c>
      <c r="F38" s="53" t="s">
        <v>6</v>
      </c>
      <c r="G38" s="48" t="s">
        <v>2</v>
      </c>
      <c r="H38" s="49" t="s">
        <v>0</v>
      </c>
      <c r="I38" s="51" t="s">
        <v>3</v>
      </c>
      <c r="J38" s="53" t="s">
        <v>6</v>
      </c>
      <c r="K38" s="48" t="s">
        <v>2</v>
      </c>
      <c r="L38" s="49" t="s">
        <v>0</v>
      </c>
      <c r="M38" s="47" t="s">
        <v>1</v>
      </c>
      <c r="N38" s="46" t="s">
        <v>5</v>
      </c>
      <c r="O38" s="45" t="s">
        <v>4</v>
      </c>
      <c r="P38" s="51" t="s">
        <v>3</v>
      </c>
      <c r="Q38" s="58" t="s">
        <v>6</v>
      </c>
      <c r="R38" s="85" t="s">
        <v>2</v>
      </c>
      <c r="S38" s="49" t="s">
        <v>0</v>
      </c>
      <c r="T38" s="47" t="s">
        <v>1</v>
      </c>
      <c r="U38" s="46" t="s">
        <v>5</v>
      </c>
      <c r="V38" s="45" t="s">
        <v>4</v>
      </c>
      <c r="W38" s="51" t="s">
        <v>3</v>
      </c>
      <c r="X38" s="53" t="s">
        <v>6</v>
      </c>
      <c r="Y38" s="48" t="s">
        <v>2</v>
      </c>
      <c r="Z38" s="49" t="s">
        <v>0</v>
      </c>
      <c r="AA38" s="47" t="s">
        <v>1</v>
      </c>
      <c r="AB38" s="46" t="s">
        <v>5</v>
      </c>
      <c r="AC38" s="45" t="s">
        <v>4</v>
      </c>
      <c r="AD38" s="47" t="s">
        <v>1</v>
      </c>
      <c r="AE38" s="49" t="s">
        <v>0</v>
      </c>
      <c r="AF38" s="47" t="s">
        <v>1</v>
      </c>
      <c r="AG38" s="49" t="s">
        <v>0</v>
      </c>
      <c r="AH38" s="47" t="s">
        <v>1</v>
      </c>
      <c r="AI38" s="46" t="s">
        <v>5</v>
      </c>
      <c r="AJ38" s="47" t="s">
        <v>1</v>
      </c>
      <c r="AK38" s="48" t="s">
        <v>2</v>
      </c>
      <c r="AL38" s="49" t="s">
        <v>0</v>
      </c>
      <c r="AM38" s="48" t="s">
        <v>2</v>
      </c>
      <c r="AN38" s="47" t="s">
        <v>1</v>
      </c>
      <c r="AO38" s="53" t="s">
        <v>6</v>
      </c>
      <c r="AP38" s="48" t="s">
        <v>2</v>
      </c>
      <c r="AQ38" s="49" t="s">
        <v>0</v>
      </c>
      <c r="AR38" s="47" t="s">
        <v>1</v>
      </c>
      <c r="AS38" s="51" t="s">
        <v>3</v>
      </c>
      <c r="AT38" s="58" t="s">
        <v>6</v>
      </c>
    </row>
    <row r="39" spans="1:46" ht="15.75" customHeight="1">
      <c r="A39" s="158" t="s">
        <v>54</v>
      </c>
      <c r="B39" s="113" t="s">
        <v>1</v>
      </c>
      <c r="C39" s="53" t="s">
        <v>6</v>
      </c>
      <c r="D39" s="48" t="s">
        <v>2</v>
      </c>
      <c r="E39" s="49" t="s">
        <v>0</v>
      </c>
      <c r="F39" s="47" t="s">
        <v>1</v>
      </c>
      <c r="G39" s="53" t="s">
        <v>6</v>
      </c>
      <c r="H39" s="48" t="s">
        <v>2</v>
      </c>
      <c r="I39" s="47" t="s">
        <v>1</v>
      </c>
      <c r="J39" s="51" t="s">
        <v>3</v>
      </c>
      <c r="K39" s="53" t="s">
        <v>6</v>
      </c>
      <c r="L39" s="48" t="s">
        <v>2</v>
      </c>
      <c r="M39" s="49" t="s">
        <v>0</v>
      </c>
      <c r="N39" s="47" t="s">
        <v>1</v>
      </c>
      <c r="O39" s="46" t="s">
        <v>5</v>
      </c>
      <c r="P39" s="45" t="s">
        <v>4</v>
      </c>
      <c r="Q39" s="57" t="s">
        <v>3</v>
      </c>
      <c r="R39" s="86" t="s">
        <v>6</v>
      </c>
      <c r="S39" s="48" t="s">
        <v>2</v>
      </c>
      <c r="T39" s="49" t="s">
        <v>0</v>
      </c>
      <c r="U39" s="47" t="s">
        <v>1</v>
      </c>
      <c r="V39" s="46" t="s">
        <v>5</v>
      </c>
      <c r="W39" s="45" t="s">
        <v>4</v>
      </c>
      <c r="X39" s="51" t="s">
        <v>3</v>
      </c>
      <c r="Y39" s="53" t="s">
        <v>6</v>
      </c>
      <c r="Z39" s="48" t="s">
        <v>2</v>
      </c>
      <c r="AA39" s="49" t="s">
        <v>0</v>
      </c>
      <c r="AB39" s="47" t="s">
        <v>1</v>
      </c>
      <c r="AC39" s="46" t="s">
        <v>5</v>
      </c>
      <c r="AD39" s="45" t="s">
        <v>4</v>
      </c>
      <c r="AE39" s="47" t="s">
        <v>1</v>
      </c>
      <c r="AF39" s="49" t="s">
        <v>0</v>
      </c>
      <c r="AG39" s="47" t="s">
        <v>1</v>
      </c>
      <c r="AH39" s="49" t="s">
        <v>0</v>
      </c>
      <c r="AI39" s="47" t="s">
        <v>1</v>
      </c>
      <c r="AJ39" s="46" t="s">
        <v>5</v>
      </c>
      <c r="AK39" s="47" t="s">
        <v>1</v>
      </c>
      <c r="AL39" s="48" t="s">
        <v>2</v>
      </c>
      <c r="AM39" s="49" t="s">
        <v>0</v>
      </c>
      <c r="AN39" s="48" t="s">
        <v>2</v>
      </c>
      <c r="AO39" s="47" t="s">
        <v>1</v>
      </c>
      <c r="AP39" s="53" t="s">
        <v>6</v>
      </c>
      <c r="AQ39" s="48" t="s">
        <v>2</v>
      </c>
      <c r="AR39" s="49" t="s">
        <v>0</v>
      </c>
      <c r="AS39" s="47" t="s">
        <v>1</v>
      </c>
      <c r="AT39" s="57" t="s">
        <v>3</v>
      </c>
    </row>
    <row r="40" spans="1:46" ht="15.75" customHeight="1">
      <c r="A40" s="159"/>
      <c r="B40" s="114" t="s">
        <v>0</v>
      </c>
      <c r="C40" s="47" t="s">
        <v>1</v>
      </c>
      <c r="D40" s="53" t="s">
        <v>6</v>
      </c>
      <c r="E40" s="48" t="s">
        <v>2</v>
      </c>
      <c r="F40" s="49" t="s">
        <v>0</v>
      </c>
      <c r="G40" s="47" t="s">
        <v>1</v>
      </c>
      <c r="H40" s="53" t="s">
        <v>6</v>
      </c>
      <c r="I40" s="49" t="s">
        <v>0</v>
      </c>
      <c r="J40" s="47" t="s">
        <v>1</v>
      </c>
      <c r="K40" s="51" t="s">
        <v>3</v>
      </c>
      <c r="L40" s="53" t="s">
        <v>6</v>
      </c>
      <c r="M40" s="48" t="s">
        <v>2</v>
      </c>
      <c r="N40" s="49" t="s">
        <v>0</v>
      </c>
      <c r="O40" s="47" t="s">
        <v>1</v>
      </c>
      <c r="P40" s="46" t="s">
        <v>5</v>
      </c>
      <c r="Q40" s="52" t="s">
        <v>4</v>
      </c>
      <c r="R40" s="87" t="s">
        <v>3</v>
      </c>
      <c r="S40" s="53" t="s">
        <v>6</v>
      </c>
      <c r="T40" s="48" t="s">
        <v>2</v>
      </c>
      <c r="U40" s="49" t="s">
        <v>0</v>
      </c>
      <c r="V40" s="47" t="s">
        <v>1</v>
      </c>
      <c r="W40" s="46" t="s">
        <v>5</v>
      </c>
      <c r="X40" s="45" t="s">
        <v>4</v>
      </c>
      <c r="Y40" s="51" t="s">
        <v>3</v>
      </c>
      <c r="Z40" s="53" t="s">
        <v>6</v>
      </c>
      <c r="AA40" s="48" t="s">
        <v>2</v>
      </c>
      <c r="AB40" s="49" t="s">
        <v>0</v>
      </c>
      <c r="AC40" s="47" t="s">
        <v>1</v>
      </c>
      <c r="AD40" s="46" t="s">
        <v>5</v>
      </c>
      <c r="AE40" s="45" t="s">
        <v>4</v>
      </c>
      <c r="AF40" s="47" t="s">
        <v>1</v>
      </c>
      <c r="AG40" s="49" t="s">
        <v>0</v>
      </c>
      <c r="AH40" s="47" t="s">
        <v>1</v>
      </c>
      <c r="AI40" s="49" t="s">
        <v>0</v>
      </c>
      <c r="AJ40" s="47" t="s">
        <v>1</v>
      </c>
      <c r="AK40" s="46" t="s">
        <v>5</v>
      </c>
      <c r="AL40" s="47" t="s">
        <v>1</v>
      </c>
      <c r="AM40" s="48" t="s">
        <v>2</v>
      </c>
      <c r="AN40" s="49" t="s">
        <v>0</v>
      </c>
      <c r="AO40" s="48" t="s">
        <v>2</v>
      </c>
      <c r="AP40" s="47" t="s">
        <v>1</v>
      </c>
      <c r="AQ40" s="51" t="s">
        <v>3</v>
      </c>
      <c r="AR40" s="48" t="s">
        <v>2</v>
      </c>
      <c r="AS40" s="49" t="s">
        <v>0</v>
      </c>
      <c r="AT40" s="55" t="s">
        <v>1</v>
      </c>
    </row>
    <row r="41" spans="1:46" ht="15.75" customHeight="1">
      <c r="A41" s="159"/>
      <c r="B41" s="113" t="s">
        <v>1</v>
      </c>
      <c r="C41" s="49" t="s">
        <v>0</v>
      </c>
      <c r="D41" s="47" t="s">
        <v>1</v>
      </c>
      <c r="E41" s="53" t="s">
        <v>6</v>
      </c>
      <c r="F41" s="48" t="s">
        <v>2</v>
      </c>
      <c r="G41" s="49" t="s">
        <v>0</v>
      </c>
      <c r="H41" s="47" t="s">
        <v>1</v>
      </c>
      <c r="I41" s="48" t="s">
        <v>2</v>
      </c>
      <c r="J41" s="49" t="s">
        <v>0</v>
      </c>
      <c r="K41" s="47" t="s">
        <v>1</v>
      </c>
      <c r="L41" s="51" t="s">
        <v>3</v>
      </c>
      <c r="M41" s="53" t="s">
        <v>6</v>
      </c>
      <c r="N41" s="48" t="s">
        <v>2</v>
      </c>
      <c r="O41" s="49" t="s">
        <v>0</v>
      </c>
      <c r="P41" s="47" t="s">
        <v>1</v>
      </c>
      <c r="Q41" s="50" t="s">
        <v>5</v>
      </c>
      <c r="R41" s="89" t="s">
        <v>4</v>
      </c>
      <c r="S41" s="51" t="s">
        <v>3</v>
      </c>
      <c r="T41" s="53" t="s">
        <v>6</v>
      </c>
      <c r="U41" s="48" t="s">
        <v>2</v>
      </c>
      <c r="V41" s="49" t="s">
        <v>0</v>
      </c>
      <c r="W41" s="47" t="s">
        <v>1</v>
      </c>
      <c r="X41" s="46" t="s">
        <v>5</v>
      </c>
      <c r="Y41" s="45" t="s">
        <v>4</v>
      </c>
      <c r="Z41" s="51" t="s">
        <v>3</v>
      </c>
      <c r="AA41" s="53" t="s">
        <v>6</v>
      </c>
      <c r="AB41" s="48" t="s">
        <v>2</v>
      </c>
      <c r="AC41" s="49" t="s">
        <v>0</v>
      </c>
      <c r="AD41" s="47" t="s">
        <v>1</v>
      </c>
      <c r="AE41" s="46" t="s">
        <v>5</v>
      </c>
      <c r="AF41" s="45" t="s">
        <v>4</v>
      </c>
      <c r="AG41" s="47" t="s">
        <v>1</v>
      </c>
      <c r="AH41" s="49" t="s">
        <v>0</v>
      </c>
      <c r="AI41" s="47" t="s">
        <v>1</v>
      </c>
      <c r="AJ41" s="49" t="s">
        <v>0</v>
      </c>
      <c r="AK41" s="47" t="s">
        <v>1</v>
      </c>
      <c r="AL41" s="46" t="s">
        <v>5</v>
      </c>
      <c r="AM41" s="47" t="s">
        <v>1</v>
      </c>
      <c r="AN41" s="48" t="s">
        <v>2</v>
      </c>
      <c r="AO41" s="49" t="s">
        <v>0</v>
      </c>
      <c r="AP41" s="48" t="s">
        <v>2</v>
      </c>
      <c r="AQ41" s="47" t="s">
        <v>1</v>
      </c>
      <c r="AR41" s="51" t="s">
        <v>3</v>
      </c>
      <c r="AS41" s="48" t="s">
        <v>2</v>
      </c>
      <c r="AT41" s="56" t="s">
        <v>0</v>
      </c>
    </row>
    <row r="42" spans="1:46" ht="15.75" customHeight="1">
      <c r="A42" s="160"/>
      <c r="B42" s="114" t="s">
        <v>0</v>
      </c>
      <c r="C42" s="47" t="s">
        <v>1</v>
      </c>
      <c r="D42" s="49" t="s">
        <v>0</v>
      </c>
      <c r="E42" s="47" t="s">
        <v>1</v>
      </c>
      <c r="F42" s="53" t="s">
        <v>6</v>
      </c>
      <c r="G42" s="48" t="s">
        <v>2</v>
      </c>
      <c r="H42" s="49" t="s">
        <v>0</v>
      </c>
      <c r="I42" s="53" t="s">
        <v>6</v>
      </c>
      <c r="J42" s="48" t="s">
        <v>2</v>
      </c>
      <c r="K42" s="49" t="s">
        <v>0</v>
      </c>
      <c r="L42" s="47" t="s">
        <v>1</v>
      </c>
      <c r="M42" s="51" t="s">
        <v>3</v>
      </c>
      <c r="N42" s="53" t="s">
        <v>6</v>
      </c>
      <c r="O42" s="48" t="s">
        <v>2</v>
      </c>
      <c r="P42" s="49" t="s">
        <v>0</v>
      </c>
      <c r="Q42" s="55" t="s">
        <v>1</v>
      </c>
      <c r="R42" s="82" t="s">
        <v>5</v>
      </c>
      <c r="S42" s="45" t="s">
        <v>4</v>
      </c>
      <c r="T42" s="51" t="s">
        <v>3</v>
      </c>
      <c r="U42" s="53" t="s">
        <v>6</v>
      </c>
      <c r="V42" s="48" t="s">
        <v>2</v>
      </c>
      <c r="W42" s="49" t="s">
        <v>0</v>
      </c>
      <c r="X42" s="47" t="s">
        <v>1</v>
      </c>
      <c r="Y42" s="46" t="s">
        <v>5</v>
      </c>
      <c r="Z42" s="45" t="s">
        <v>4</v>
      </c>
      <c r="AA42" s="51" t="s">
        <v>3</v>
      </c>
      <c r="AB42" s="53" t="s">
        <v>6</v>
      </c>
      <c r="AC42" s="48" t="s">
        <v>2</v>
      </c>
      <c r="AD42" s="49" t="s">
        <v>0</v>
      </c>
      <c r="AE42" s="47" t="s">
        <v>1</v>
      </c>
      <c r="AF42" s="46" t="s">
        <v>5</v>
      </c>
      <c r="AG42" s="45" t="s">
        <v>4</v>
      </c>
      <c r="AH42" s="47" t="s">
        <v>1</v>
      </c>
      <c r="AI42" s="49" t="s">
        <v>0</v>
      </c>
      <c r="AJ42" s="47" t="s">
        <v>1</v>
      </c>
      <c r="AK42" s="49" t="s">
        <v>0</v>
      </c>
      <c r="AL42" s="53" t="s">
        <v>6</v>
      </c>
      <c r="AM42" s="46" t="s">
        <v>5</v>
      </c>
      <c r="AN42" s="47" t="s">
        <v>1</v>
      </c>
      <c r="AO42" s="48" t="s">
        <v>2</v>
      </c>
      <c r="AP42" s="49" t="s">
        <v>0</v>
      </c>
      <c r="AQ42" s="48" t="s">
        <v>2</v>
      </c>
      <c r="AR42" s="47" t="s">
        <v>1</v>
      </c>
      <c r="AS42" s="51" t="s">
        <v>3</v>
      </c>
      <c r="AT42" s="54" t="s">
        <v>2</v>
      </c>
    </row>
    <row r="43" spans="1:46" ht="15.75" customHeight="1">
      <c r="A43" s="161" t="s">
        <v>55</v>
      </c>
      <c r="B43" s="113" t="s">
        <v>1</v>
      </c>
      <c r="C43" s="49" t="s">
        <v>0</v>
      </c>
      <c r="D43" s="47" t="s">
        <v>1</v>
      </c>
      <c r="E43" s="49" t="s">
        <v>0</v>
      </c>
      <c r="F43" s="47" t="s">
        <v>1</v>
      </c>
      <c r="G43" s="53" t="s">
        <v>6</v>
      </c>
      <c r="H43" s="48" t="s">
        <v>2</v>
      </c>
      <c r="I43" s="47" t="s">
        <v>1</v>
      </c>
      <c r="J43" s="53" t="s">
        <v>6</v>
      </c>
      <c r="K43" s="48" t="s">
        <v>2</v>
      </c>
      <c r="L43" s="49" t="s">
        <v>0</v>
      </c>
      <c r="M43" s="47" t="s">
        <v>1</v>
      </c>
      <c r="N43" s="51" t="s">
        <v>3</v>
      </c>
      <c r="O43" s="53" t="s">
        <v>6</v>
      </c>
      <c r="P43" s="48" t="s">
        <v>2</v>
      </c>
      <c r="Q43" s="56" t="s">
        <v>0</v>
      </c>
      <c r="R43" s="83" t="s">
        <v>1</v>
      </c>
      <c r="S43" s="46" t="s">
        <v>5</v>
      </c>
      <c r="T43" s="45" t="s">
        <v>4</v>
      </c>
      <c r="U43" s="51" t="s">
        <v>3</v>
      </c>
      <c r="V43" s="53" t="s">
        <v>6</v>
      </c>
      <c r="W43" s="48" t="s">
        <v>2</v>
      </c>
      <c r="X43" s="49" t="s">
        <v>0</v>
      </c>
      <c r="Y43" s="47" t="s">
        <v>1</v>
      </c>
      <c r="Z43" s="46" t="s">
        <v>5</v>
      </c>
      <c r="AA43" s="45" t="s">
        <v>4</v>
      </c>
      <c r="AB43" s="51" t="s">
        <v>3</v>
      </c>
      <c r="AC43" s="53" t="s">
        <v>6</v>
      </c>
      <c r="AD43" s="48" t="s">
        <v>2</v>
      </c>
      <c r="AE43" s="49" t="s">
        <v>0</v>
      </c>
      <c r="AF43" s="47" t="s">
        <v>1</v>
      </c>
      <c r="AG43" s="46" t="s">
        <v>5</v>
      </c>
      <c r="AH43" s="45" t="s">
        <v>4</v>
      </c>
      <c r="AI43" s="47" t="s">
        <v>1</v>
      </c>
      <c r="AJ43" s="49" t="s">
        <v>0</v>
      </c>
      <c r="AK43" s="47" t="s">
        <v>1</v>
      </c>
      <c r="AL43" s="49" t="s">
        <v>0</v>
      </c>
      <c r="AM43" s="53" t="s">
        <v>6</v>
      </c>
      <c r="AN43" s="46" t="s">
        <v>5</v>
      </c>
      <c r="AO43" s="47" t="s">
        <v>1</v>
      </c>
      <c r="AP43" s="48" t="s">
        <v>2</v>
      </c>
      <c r="AQ43" s="49" t="s">
        <v>0</v>
      </c>
      <c r="AR43" s="48" t="s">
        <v>2</v>
      </c>
      <c r="AS43" s="47" t="s">
        <v>1</v>
      </c>
      <c r="AT43" s="57" t="s">
        <v>3</v>
      </c>
    </row>
    <row r="44" spans="1:46" ht="15.75" customHeight="1">
      <c r="A44" s="162"/>
      <c r="B44" s="114" t="s">
        <v>0</v>
      </c>
      <c r="C44" s="47" t="s">
        <v>1</v>
      </c>
      <c r="D44" s="49" t="s">
        <v>0</v>
      </c>
      <c r="E44" s="47" t="s">
        <v>1</v>
      </c>
      <c r="F44" s="49" t="s">
        <v>0</v>
      </c>
      <c r="G44" s="47" t="s">
        <v>1</v>
      </c>
      <c r="H44" s="53" t="s">
        <v>6</v>
      </c>
      <c r="I44" s="49" t="s">
        <v>0</v>
      </c>
      <c r="J44" s="47" t="s">
        <v>1</v>
      </c>
      <c r="K44" s="53" t="s">
        <v>6</v>
      </c>
      <c r="L44" s="48" t="s">
        <v>2</v>
      </c>
      <c r="M44" s="49" t="s">
        <v>0</v>
      </c>
      <c r="N44" s="47" t="s">
        <v>1</v>
      </c>
      <c r="O44" s="51" t="s">
        <v>3</v>
      </c>
      <c r="P44" s="53" t="s">
        <v>6</v>
      </c>
      <c r="Q44" s="54" t="s">
        <v>2</v>
      </c>
      <c r="R44" s="84" t="s">
        <v>0</v>
      </c>
      <c r="S44" s="47" t="s">
        <v>1</v>
      </c>
      <c r="T44" s="46" t="s">
        <v>5</v>
      </c>
      <c r="U44" s="45" t="s">
        <v>4</v>
      </c>
      <c r="V44" s="51" t="s">
        <v>3</v>
      </c>
      <c r="W44" s="53" t="s">
        <v>6</v>
      </c>
      <c r="X44" s="48" t="s">
        <v>2</v>
      </c>
      <c r="Y44" s="49" t="s">
        <v>0</v>
      </c>
      <c r="Z44" s="47" t="s">
        <v>1</v>
      </c>
      <c r="AA44" s="46" t="s">
        <v>5</v>
      </c>
      <c r="AB44" s="45" t="s">
        <v>4</v>
      </c>
      <c r="AC44" s="51" t="s">
        <v>3</v>
      </c>
      <c r="AD44" s="53" t="s">
        <v>6</v>
      </c>
      <c r="AE44" s="48" t="s">
        <v>2</v>
      </c>
      <c r="AF44" s="49" t="s">
        <v>0</v>
      </c>
      <c r="AG44" s="47" t="s">
        <v>1</v>
      </c>
      <c r="AH44" s="46" t="s">
        <v>5</v>
      </c>
      <c r="AI44" s="45" t="s">
        <v>4</v>
      </c>
      <c r="AJ44" s="47" t="s">
        <v>1</v>
      </c>
      <c r="AK44" s="49" t="s">
        <v>0</v>
      </c>
      <c r="AL44" s="47" t="s">
        <v>1</v>
      </c>
      <c r="AM44" s="49" t="s">
        <v>0</v>
      </c>
      <c r="AN44" s="53" t="s">
        <v>6</v>
      </c>
      <c r="AO44" s="51" t="s">
        <v>3</v>
      </c>
      <c r="AP44" s="47" t="s">
        <v>1</v>
      </c>
      <c r="AQ44" s="48" t="s">
        <v>2</v>
      </c>
      <c r="AR44" s="49" t="s">
        <v>0</v>
      </c>
      <c r="AS44" s="48" t="s">
        <v>2</v>
      </c>
      <c r="AT44" s="55" t="s">
        <v>1</v>
      </c>
    </row>
    <row r="45" spans="1:46" ht="15.75" customHeight="1">
      <c r="A45" s="162"/>
      <c r="B45" s="113" t="s">
        <v>1</v>
      </c>
      <c r="C45" s="49" t="s">
        <v>0</v>
      </c>
      <c r="D45" s="47" t="s">
        <v>1</v>
      </c>
      <c r="E45" s="49" t="s">
        <v>0</v>
      </c>
      <c r="F45" s="47" t="s">
        <v>1</v>
      </c>
      <c r="G45" s="49" t="s">
        <v>0</v>
      </c>
      <c r="H45" s="47" t="s">
        <v>1</v>
      </c>
      <c r="I45" s="48" t="s">
        <v>2</v>
      </c>
      <c r="J45" s="49" t="s">
        <v>0</v>
      </c>
      <c r="K45" s="47" t="s">
        <v>1</v>
      </c>
      <c r="L45" s="53" t="s">
        <v>6</v>
      </c>
      <c r="M45" s="48" t="s">
        <v>2</v>
      </c>
      <c r="N45" s="49" t="s">
        <v>0</v>
      </c>
      <c r="O45" s="47" t="s">
        <v>1</v>
      </c>
      <c r="P45" s="51" t="s">
        <v>3</v>
      </c>
      <c r="Q45" s="58" t="s">
        <v>6</v>
      </c>
      <c r="R45" s="85" t="s">
        <v>2</v>
      </c>
      <c r="S45" s="49" t="s">
        <v>0</v>
      </c>
      <c r="T45" s="47" t="s">
        <v>1</v>
      </c>
      <c r="U45" s="46" t="s">
        <v>5</v>
      </c>
      <c r="V45" s="45" t="s">
        <v>4</v>
      </c>
      <c r="W45" s="51" t="s">
        <v>3</v>
      </c>
      <c r="X45" s="53" t="s">
        <v>6</v>
      </c>
      <c r="Y45" s="48" t="s">
        <v>2</v>
      </c>
      <c r="Z45" s="49" t="s">
        <v>0</v>
      </c>
      <c r="AA45" s="47" t="s">
        <v>1</v>
      </c>
      <c r="AB45" s="46" t="s">
        <v>5</v>
      </c>
      <c r="AC45" s="45" t="s">
        <v>4</v>
      </c>
      <c r="AD45" s="51" t="s">
        <v>3</v>
      </c>
      <c r="AE45" s="53" t="s">
        <v>6</v>
      </c>
      <c r="AF45" s="48" t="s">
        <v>2</v>
      </c>
      <c r="AG45" s="49" t="s">
        <v>0</v>
      </c>
      <c r="AH45" s="47" t="s">
        <v>1</v>
      </c>
      <c r="AI45" s="46" t="s">
        <v>5</v>
      </c>
      <c r="AJ45" s="45" t="s">
        <v>4</v>
      </c>
      <c r="AK45" s="47" t="s">
        <v>1</v>
      </c>
      <c r="AL45" s="49" t="s">
        <v>0</v>
      </c>
      <c r="AM45" s="47" t="s">
        <v>1</v>
      </c>
      <c r="AN45" s="49" t="s">
        <v>0</v>
      </c>
      <c r="AO45" s="53" t="s">
        <v>6</v>
      </c>
      <c r="AP45" s="51" t="s">
        <v>3</v>
      </c>
      <c r="AQ45" s="47" t="s">
        <v>1</v>
      </c>
      <c r="AR45" s="48" t="s">
        <v>2</v>
      </c>
      <c r="AS45" s="49" t="s">
        <v>0</v>
      </c>
      <c r="AT45" s="54" t="s">
        <v>2</v>
      </c>
    </row>
    <row r="46" spans="1:46" ht="15.75" customHeight="1" thickBot="1">
      <c r="A46" s="163"/>
      <c r="B46" s="123" t="s">
        <v>4</v>
      </c>
      <c r="C46" s="61" t="s">
        <v>1</v>
      </c>
      <c r="D46" s="60" t="s">
        <v>0</v>
      </c>
      <c r="E46" s="61" t="s">
        <v>1</v>
      </c>
      <c r="F46" s="60" t="s">
        <v>0</v>
      </c>
      <c r="G46" s="61" t="s">
        <v>1</v>
      </c>
      <c r="H46" s="60" t="s">
        <v>0</v>
      </c>
      <c r="I46" s="62" t="s">
        <v>6</v>
      </c>
      <c r="J46" s="69" t="s">
        <v>2</v>
      </c>
      <c r="K46" s="60" t="s">
        <v>0</v>
      </c>
      <c r="L46" s="61" t="s">
        <v>1</v>
      </c>
      <c r="M46" s="62" t="s">
        <v>6</v>
      </c>
      <c r="N46" s="69" t="s">
        <v>2</v>
      </c>
      <c r="O46" s="60" t="s">
        <v>0</v>
      </c>
      <c r="P46" s="61" t="s">
        <v>1</v>
      </c>
      <c r="Q46" s="92" t="s">
        <v>3</v>
      </c>
      <c r="R46" s="98" t="s">
        <v>6</v>
      </c>
      <c r="S46" s="69" t="s">
        <v>2</v>
      </c>
      <c r="T46" s="60" t="s">
        <v>0</v>
      </c>
      <c r="U46" s="61" t="s">
        <v>1</v>
      </c>
      <c r="V46" s="74" t="s">
        <v>5</v>
      </c>
      <c r="W46" s="70" t="s">
        <v>4</v>
      </c>
      <c r="X46" s="63" t="s">
        <v>3</v>
      </c>
      <c r="Y46" s="62" t="s">
        <v>6</v>
      </c>
      <c r="Z46" s="69" t="s">
        <v>2</v>
      </c>
      <c r="AA46" s="60" t="s">
        <v>0</v>
      </c>
      <c r="AB46" s="61" t="s">
        <v>1</v>
      </c>
      <c r="AC46" s="74" t="s">
        <v>5</v>
      </c>
      <c r="AD46" s="70" t="s">
        <v>4</v>
      </c>
      <c r="AE46" s="63" t="s">
        <v>3</v>
      </c>
      <c r="AF46" s="62" t="s">
        <v>6</v>
      </c>
      <c r="AG46" s="69" t="s">
        <v>2</v>
      </c>
      <c r="AH46" s="60" t="s">
        <v>0</v>
      </c>
      <c r="AI46" s="61" t="s">
        <v>1</v>
      </c>
      <c r="AJ46" s="74" t="s">
        <v>5</v>
      </c>
      <c r="AK46" s="70" t="s">
        <v>4</v>
      </c>
      <c r="AL46" s="61" t="s">
        <v>1</v>
      </c>
      <c r="AM46" s="60" t="s">
        <v>0</v>
      </c>
      <c r="AN46" s="61" t="s">
        <v>1</v>
      </c>
      <c r="AO46" s="60" t="s">
        <v>0</v>
      </c>
      <c r="AP46" s="62" t="s">
        <v>6</v>
      </c>
      <c r="AQ46" s="70" t="s">
        <v>4</v>
      </c>
      <c r="AR46" s="61" t="s">
        <v>1</v>
      </c>
      <c r="AS46" s="69" t="s">
        <v>2</v>
      </c>
      <c r="AT46" s="96" t="s">
        <v>0</v>
      </c>
    </row>
    <row r="47" spans="1:46">
      <c r="A47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Y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  <c r="AK47" s="28"/>
      <c r="AL47" s="28"/>
    </row>
    <row r="48" spans="1:46">
      <c r="A48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Y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</row>
  </sheetData>
  <mergeCells count="14">
    <mergeCell ref="A39:A42"/>
    <mergeCell ref="A43:A46"/>
    <mergeCell ref="A11:A14"/>
    <mergeCell ref="A15:A18"/>
    <mergeCell ref="A19:A22"/>
    <mergeCell ref="A23:A26"/>
    <mergeCell ref="A27:A30"/>
    <mergeCell ref="A31:A34"/>
    <mergeCell ref="A35:A38"/>
    <mergeCell ref="B1:Z1"/>
    <mergeCell ref="AA1:AT1"/>
    <mergeCell ref="A8:A10"/>
    <mergeCell ref="B8:Q8"/>
    <mergeCell ref="R8:AT8"/>
  </mergeCells>
  <pageMargins left="0.59055118110236227" right="0.59055118110236227" top="0.59055118110236227" bottom="0.59055118110236227" header="0.31496062992125984" footer="0.31496062992125984"/>
  <pageSetup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8</vt:i4>
      </vt:variant>
    </vt:vector>
  </HeadingPairs>
  <TitlesOfParts>
    <vt:vector size="13" baseType="lpstr">
      <vt:lpstr>PREMISAS EDOMEX</vt:lpstr>
      <vt:lpstr>CONTEOS 30-70</vt:lpstr>
      <vt:lpstr>PATRÓN PAUTA IEEM</vt:lpstr>
      <vt:lpstr>PATRÓN PAUTA RADIO</vt:lpstr>
      <vt:lpstr>PATRÓN PAUTA TELEVISIÓN</vt:lpstr>
      <vt:lpstr>'CONTEOS 30-70'!Área_de_impresión</vt:lpstr>
      <vt:lpstr>'PATRÓN PAUTA IEEM'!Área_de_impresión</vt:lpstr>
      <vt:lpstr>'PATRÓN PAUTA RADIO'!Área_de_impresión</vt:lpstr>
      <vt:lpstr>'PATRÓN PAUTA TELEVISIÓN'!Área_de_impresión</vt:lpstr>
      <vt:lpstr>'PREMISAS EDOMEX'!Área_de_impresión</vt:lpstr>
      <vt:lpstr>'PATRÓN PAUTA IEEM'!Títulos_a_imprimir</vt:lpstr>
      <vt:lpstr>'PATRÓN PAUTA RADIO'!Títulos_a_imprimir</vt:lpstr>
      <vt:lpstr>'PATRÓN PAUTA TELEVISIÓN'!Títulos_a_imprimir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ROCIO CAMARGO G</cp:lastModifiedBy>
  <cp:lastPrinted>2011-01-17T22:27:43Z</cp:lastPrinted>
  <dcterms:created xsi:type="dcterms:W3CDTF">2009-09-30T16:12:01Z</dcterms:created>
  <dcterms:modified xsi:type="dcterms:W3CDTF">2011-02-01T18:50:58Z</dcterms:modified>
</cp:coreProperties>
</file>