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815" windowHeight="10245"/>
  </bookViews>
  <sheets>
    <sheet name="PREMISAS GRO" sheetId="1" r:id="rId1"/>
    <sheet name="CONTEOS 30-70" sheetId="2" r:id="rId2"/>
    <sheet name="PATRON CON COALICIÓN" sheetId="6" r:id="rId3"/>
    <sheet name="PATRON RADIO" sheetId="3" r:id="rId4"/>
    <sheet name="PATRON TELEVISIÓN" sheetId="4" r:id="rId5"/>
  </sheets>
  <definedNames>
    <definedName name="_xlnm.Print_Area" localSheetId="1">'CONTEOS 30-70'!$A$1:$H$17</definedName>
    <definedName name="_xlnm.Print_Area" localSheetId="0">'PREMISAS GRO'!$A$1:$G$29</definedName>
  </definedNames>
  <calcPr calcId="125725"/>
</workbook>
</file>

<file path=xl/calcChain.xml><?xml version="1.0" encoding="utf-8"?>
<calcChain xmlns="http://schemas.openxmlformats.org/spreadsheetml/2006/main">
  <c r="F58" i="4"/>
  <c r="F57"/>
  <c r="F56"/>
  <c r="F55"/>
  <c r="F54"/>
  <c r="F53"/>
  <c r="F52"/>
  <c r="F51"/>
  <c r="F50"/>
  <c r="F49"/>
  <c r="F48"/>
  <c r="F47"/>
  <c r="F46"/>
  <c r="F45"/>
  <c r="F58" i="3"/>
  <c r="F57"/>
  <c r="F56"/>
  <c r="F55"/>
  <c r="F54"/>
  <c r="F53"/>
  <c r="F52"/>
  <c r="F51"/>
  <c r="F50"/>
  <c r="F49"/>
  <c r="F48"/>
  <c r="F47"/>
  <c r="F46"/>
  <c r="F45"/>
  <c r="F68" i="6"/>
  <c r="F67"/>
  <c r="F66"/>
  <c r="G66" s="1"/>
  <c r="F65"/>
  <c r="G65" s="1"/>
  <c r="F64"/>
  <c r="G64" s="1"/>
  <c r="F63"/>
  <c r="F62"/>
  <c r="F61"/>
  <c r="F60"/>
  <c r="G60" s="1"/>
  <c r="F59"/>
  <c r="G59" s="1"/>
  <c r="F58"/>
  <c r="G58" s="1"/>
  <c r="F57"/>
  <c r="F56"/>
  <c r="F55"/>
  <c r="E51" i="3"/>
  <c r="D59"/>
  <c r="D59" i="4"/>
  <c r="E58"/>
  <c r="E57"/>
  <c r="E53"/>
  <c r="E59" s="1"/>
  <c r="E52"/>
  <c r="E51"/>
  <c r="E47"/>
  <c r="E46"/>
  <c r="E45"/>
  <c r="E58" i="3"/>
  <c r="E57"/>
  <c r="E53"/>
  <c r="E52"/>
  <c r="E47"/>
  <c r="E46"/>
  <c r="C23" i="1"/>
  <c r="E45" i="3" l="1"/>
  <c r="E59" s="1"/>
  <c r="F69" i="6"/>
  <c r="B9" i="2" l="1"/>
  <c r="G12" s="1"/>
  <c r="E22" i="1" l="1"/>
  <c r="D13" i="2" s="1"/>
  <c r="E20" i="1"/>
  <c r="D11" i="2" s="1"/>
  <c r="E19" i="1"/>
  <c r="D10" i="2" s="1"/>
  <c r="E18" i="1"/>
  <c r="D9" i="2" s="1"/>
  <c r="E16" i="1"/>
  <c r="D7" i="2" s="1"/>
  <c r="E15" i="1"/>
  <c r="D6" i="2" s="1"/>
  <c r="E14" i="1"/>
  <c r="A2" i="2"/>
  <c r="E9" i="1"/>
  <c r="F6"/>
  <c r="G6" s="1"/>
  <c r="D5" i="2" l="1"/>
  <c r="E23" i="1"/>
  <c r="F9" i="2"/>
  <c r="E9"/>
  <c r="G9" s="1"/>
  <c r="H9" s="1"/>
  <c r="D61" i="6" s="1"/>
  <c r="E61" s="1"/>
  <c r="G61" s="1"/>
  <c r="E5" i="2"/>
  <c r="G5" s="1"/>
  <c r="H5" s="1"/>
  <c r="D55" i="6" s="1"/>
  <c r="E55" s="1"/>
  <c r="G55" s="1"/>
  <c r="B4" i="2"/>
  <c r="E4"/>
  <c r="C5"/>
  <c r="B13"/>
  <c r="C13"/>
  <c r="F11"/>
  <c r="F5"/>
  <c r="B3"/>
  <c r="G9" i="1"/>
  <c r="C9" i="2"/>
  <c r="B5"/>
  <c r="G8" s="1"/>
  <c r="F7"/>
  <c r="E7"/>
  <c r="G7" s="1"/>
  <c r="H7" s="1"/>
  <c r="D57" i="6" s="1"/>
  <c r="E57" s="1"/>
  <c r="G57" s="1"/>
  <c r="D14" i="2"/>
  <c r="F13"/>
  <c r="E13"/>
  <c r="E6"/>
  <c r="G6" s="1"/>
  <c r="H6" s="1"/>
  <c r="D56" i="6" s="1"/>
  <c r="E56" s="1"/>
  <c r="G56" s="1"/>
  <c r="F6" i="2"/>
  <c r="E11"/>
  <c r="G11" s="1"/>
  <c r="H11" s="1"/>
  <c r="D63" i="6" s="1"/>
  <c r="E63" s="1"/>
  <c r="G63" s="1"/>
  <c r="E10" i="2"/>
  <c r="G10" s="1"/>
  <c r="H10" s="1"/>
  <c r="D62" i="6" s="1"/>
  <c r="E62" s="1"/>
  <c r="G62" s="1"/>
  <c r="F10" i="2"/>
  <c r="F9" i="1"/>
  <c r="F20" l="1"/>
  <c r="F16"/>
  <c r="F18"/>
  <c r="F19"/>
  <c r="F14"/>
  <c r="F15"/>
  <c r="G13" i="2"/>
  <c r="C14"/>
  <c r="E14"/>
  <c r="B14"/>
  <c r="G14" l="1"/>
  <c r="F14"/>
  <c r="H8" l="1"/>
  <c r="H12"/>
  <c r="H13"/>
  <c r="D58" i="6" l="1"/>
  <c r="D69" s="1"/>
  <c r="F17" i="1"/>
  <c r="H14" i="2"/>
  <c r="C17" s="1"/>
  <c r="D68" i="6" s="1"/>
  <c r="E68" s="1"/>
  <c r="G68" s="1"/>
  <c r="D64"/>
  <c r="F21" i="1"/>
  <c r="D67" i="6"/>
  <c r="E67" s="1"/>
  <c r="F22" i="1"/>
  <c r="G67" i="6" l="1"/>
  <c r="G69" s="1"/>
  <c r="E69"/>
  <c r="F23" i="1"/>
  <c r="F28" s="1"/>
  <c r="G45" i="3"/>
  <c r="G53"/>
  <c r="G46"/>
  <c r="F59"/>
  <c r="G54"/>
  <c r="G52"/>
  <c r="G47"/>
  <c r="G56"/>
  <c r="G57"/>
  <c r="G49"/>
  <c r="G48"/>
  <c r="G51"/>
  <c r="G50"/>
  <c r="G55"/>
  <c r="G58"/>
  <c r="G59" l="1"/>
  <c r="G47" i="4"/>
  <c r="F59"/>
  <c r="G57"/>
  <c r="G48"/>
  <c r="G46"/>
  <c r="G56"/>
  <c r="G54"/>
  <c r="G53"/>
  <c r="G55"/>
  <c r="G58"/>
  <c r="G51"/>
  <c r="G45"/>
  <c r="G59" s="1"/>
  <c r="G52"/>
  <c r="G49"/>
  <c r="G50"/>
</calcChain>
</file>

<file path=xl/sharedStrings.xml><?xml version="1.0" encoding="utf-8"?>
<sst xmlns="http://schemas.openxmlformats.org/spreadsheetml/2006/main" count="9597" uniqueCount="158">
  <si>
    <t>ENTIDAD</t>
  </si>
  <si>
    <t>GUERRERO</t>
  </si>
  <si>
    <t>CAMPAÑA</t>
  </si>
  <si>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</si>
  <si>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</si>
  <si>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</si>
  <si>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</si>
  <si>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</si>
  <si>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</si>
  <si>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</si>
  <si>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</si>
  <si>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</si>
  <si>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PROMOCIONALES DE CAMPAÑA</t>
  </si>
  <si>
    <t>PAN</t>
  </si>
  <si>
    <t>PRI</t>
  </si>
  <si>
    <t>PRD</t>
  </si>
  <si>
    <t>PT</t>
  </si>
  <si>
    <t>PVEM</t>
  </si>
  <si>
    <t>CONV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</si>
  <si>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</si>
  <si>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</si>
  <si>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</si>
  <si>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</si>
  <si>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</si>
  <si>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</si>
  <si>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</si>
  <si>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</si>
  <si>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PAUTA PARA CAMPAÑAS EN RADIO</t>
  </si>
  <si>
    <t>NOVIEMBRE</t>
  </si>
  <si>
    <t>DICIEMBRE</t>
  </si>
  <si>
    <t>ENERO</t>
  </si>
  <si>
    <t>No. Spot</t>
  </si>
  <si>
    <t>miér03</t>
  </si>
  <si>
    <t>juev 04</t>
  </si>
  <si>
    <t>vier 05</t>
  </si>
  <si>
    <t>sáb 06</t>
  </si>
  <si>
    <t>dom 07</t>
  </si>
  <si>
    <t>lun 08</t>
  </si>
  <si>
    <t>mar 09</t>
  </si>
  <si>
    <t>miér10</t>
  </si>
  <si>
    <t>juev 11</t>
  </si>
  <si>
    <t>vier 12</t>
  </si>
  <si>
    <t>sáb 13</t>
  </si>
  <si>
    <t>dom 14</t>
  </si>
  <si>
    <t>lun 15</t>
  </si>
  <si>
    <t>mar 16</t>
  </si>
  <si>
    <t>miér 17</t>
  </si>
  <si>
    <t>juev 18</t>
  </si>
  <si>
    <t>vier 19</t>
  </si>
  <si>
    <t>sáb 20</t>
  </si>
  <si>
    <t>dom 21</t>
  </si>
  <si>
    <t>lun 22</t>
  </si>
  <si>
    <t>mar 23</t>
  </si>
  <si>
    <t>miér 24</t>
  </si>
  <si>
    <t>juev 25</t>
  </si>
  <si>
    <t>vier 26</t>
  </si>
  <si>
    <t>sáb 27</t>
  </si>
  <si>
    <t>dom 28</t>
  </si>
  <si>
    <t>lun 29</t>
  </si>
  <si>
    <t>mar 30</t>
  </si>
  <si>
    <t>miér 01</t>
  </si>
  <si>
    <t>juev 02</t>
  </si>
  <si>
    <t>vier 03</t>
  </si>
  <si>
    <t>sáb 04</t>
  </si>
  <si>
    <t>dom 05</t>
  </si>
  <si>
    <t>lun 06</t>
  </si>
  <si>
    <t>mar 07</t>
  </si>
  <si>
    <t>miér 08</t>
  </si>
  <si>
    <t>juev 09</t>
  </si>
  <si>
    <t>vier 10</t>
  </si>
  <si>
    <t>sáb 11</t>
  </si>
  <si>
    <t>dom 12</t>
  </si>
  <si>
    <t>lun 13</t>
  </si>
  <si>
    <t>mar 14</t>
  </si>
  <si>
    <t>miér 15</t>
  </si>
  <si>
    <t>juev 16</t>
  </si>
  <si>
    <t>vier 17</t>
  </si>
  <si>
    <t>sáb 18</t>
  </si>
  <si>
    <t>dom 19</t>
  </si>
  <si>
    <t>lun 20</t>
  </si>
  <si>
    <t>mar 21</t>
  </si>
  <si>
    <t>miér 22</t>
  </si>
  <si>
    <t>juev 23</t>
  </si>
  <si>
    <t>vier 24</t>
  </si>
  <si>
    <t>sáb 25</t>
  </si>
  <si>
    <t>dom 26</t>
  </si>
  <si>
    <t>lun 27</t>
  </si>
  <si>
    <t>mar 28</t>
  </si>
  <si>
    <t>miér 29</t>
  </si>
  <si>
    <t>juev 30</t>
  </si>
  <si>
    <t>vier 31</t>
  </si>
  <si>
    <t>sáb 01</t>
  </si>
  <si>
    <t>dom 02</t>
  </si>
  <si>
    <t>lun 03</t>
  </si>
  <si>
    <t>mar 04</t>
  </si>
  <si>
    <t>miér 05</t>
  </si>
  <si>
    <t>juev 06</t>
  </si>
  <si>
    <t>vier 07</t>
  </si>
  <si>
    <t>sáb 08</t>
  </si>
  <si>
    <t>dom 09</t>
  </si>
  <si>
    <t>lun 10</t>
  </si>
  <si>
    <t>mar 11</t>
  </si>
  <si>
    <t>miér 12</t>
  </si>
  <si>
    <t>juev 13</t>
  </si>
  <si>
    <t>vier 14</t>
  </si>
  <si>
    <t>sáb 15</t>
  </si>
  <si>
    <t>dom 16</t>
  </si>
  <si>
    <t>lun 17</t>
  </si>
  <si>
    <t>mar 18</t>
  </si>
  <si>
    <t>miér 19</t>
  </si>
  <si>
    <t>juev 20</t>
  </si>
  <si>
    <t>vier 21</t>
  </si>
  <si>
    <t>sáb 22</t>
  </si>
  <si>
    <t>dom 23</t>
  </si>
  <si>
    <t>lun 24</t>
  </si>
  <si>
    <t>mar 25</t>
  </si>
  <si>
    <t>miér 26</t>
  </si>
  <si>
    <t>07:00 A 08:00</t>
  </si>
  <si>
    <t>08:00 A 09:00</t>
  </si>
  <si>
    <t>09:00 A 10:00</t>
  </si>
  <si>
    <t>10:00 A 11:00</t>
  </si>
  <si>
    <t>11:00 A 12:00</t>
  </si>
  <si>
    <t>13:00-14:00</t>
  </si>
  <si>
    <t>14:00-15:00</t>
  </si>
  <si>
    <t>15:00-16:00</t>
  </si>
  <si>
    <t>16:00-17:00</t>
  </si>
  <si>
    <t>19:00-20:00</t>
  </si>
  <si>
    <t>20:00-21:00</t>
  </si>
  <si>
    <t>PAUTA PARA CAMPAÑAS EN TELEVISIÓN</t>
  </si>
  <si>
    <t>miér 03</t>
  </si>
  <si>
    <t>15:00 A 16:00</t>
  </si>
  <si>
    <t>18:00 A 19:00</t>
  </si>
  <si>
    <t>21:00-22:00</t>
  </si>
  <si>
    <t>22:00-23:00</t>
  </si>
  <si>
    <t>Coalición "Guerrero nos une"</t>
  </si>
  <si>
    <t>PRD
PT
CONV
COALICIÓN "GUERRERO NOS UNE"</t>
  </si>
  <si>
    <t>PRI
PVEM
PNA
COALICIÓN "TIEMPOS MEJORES PARA GUERRERO"</t>
  </si>
  <si>
    <t>Coalición "Tiempos mejores para Guerrero"</t>
  </si>
  <si>
    <t xml:space="preserve">PAUTA PARA CAMPAÑAS </t>
  </si>
  <si>
    <t>PRI-C</t>
  </si>
  <si>
    <t>PVEM-C</t>
  </si>
  <si>
    <t>PNA-C</t>
  </si>
  <si>
    <t>PRD-C</t>
  </si>
  <si>
    <t>PT-C</t>
  </si>
  <si>
    <t>CONV-C</t>
  </si>
  <si>
    <r>
      <t xml:space="preserve">COALICIÓN
</t>
    </r>
    <r>
      <rPr>
        <b/>
        <sz val="9"/>
        <color theme="1"/>
        <rFont val="Calibri"/>
        <family val="2"/>
        <scheme val="minor"/>
      </rPr>
      <t>"TIEMPOS MEJORES PARA GUERRERO"</t>
    </r>
  </si>
  <si>
    <r>
      <t xml:space="preserve">COALICIÓN
</t>
    </r>
    <r>
      <rPr>
        <b/>
        <sz val="9"/>
        <color theme="1"/>
        <rFont val="Calibri"/>
        <family val="2"/>
        <scheme val="minor"/>
      </rPr>
      <t>"GUERRERO NOS UNE"</t>
    </r>
  </si>
  <si>
    <t>PAUTA</t>
  </si>
  <si>
    <t>CONTEO</t>
  </si>
  <si>
    <t>DIF.</t>
  </si>
  <si>
    <r>
      <rPr>
        <b/>
        <sz val="10"/>
        <color indexed="17"/>
        <rFont val="Arial Narrow"/>
        <family val="2"/>
      </rPr>
      <t>P</t>
    </r>
    <r>
      <rPr>
        <b/>
        <sz val="10"/>
        <color indexed="8"/>
        <rFont val="Arial Narrow"/>
        <family val="2"/>
      </rPr>
      <t>R</t>
    </r>
    <r>
      <rPr>
        <b/>
        <sz val="10"/>
        <color indexed="10"/>
        <rFont val="Arial Narrow"/>
        <family val="2"/>
      </rPr>
      <t>I</t>
    </r>
  </si>
  <si>
    <t>COALICIÓN "TIEMPOS MEJORES PARA GUERRERO"</t>
  </si>
  <si>
    <t>COALICIÓN "GUERRERO NOS UNE"</t>
  </si>
  <si>
    <t>Partido sin coalición</t>
  </si>
  <si>
    <t>Autoridad</t>
  </si>
  <si>
    <t>AUT</t>
  </si>
  <si>
    <t>HORARIO</t>
  </si>
  <si>
    <t>16:00 A 17:00</t>
  </si>
</sst>
</file>

<file path=xl/styles.xml><?xml version="1.0" encoding="utf-8"?>
<styleSheet xmlns="http://schemas.openxmlformats.org/spreadsheetml/2006/main">
  <numFmts count="3">
    <numFmt numFmtId="164" formatCode="0.0000000000"/>
    <numFmt numFmtId="165" formatCode="0.0000000000000000"/>
    <numFmt numFmtId="166" formatCode="0.0000"/>
  </numFmts>
  <fonts count="4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indexed="13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indexed="9"/>
      <name val="Arial"/>
      <family val="2"/>
    </font>
    <font>
      <b/>
      <sz val="11"/>
      <color rgb="FF00B0F0"/>
      <name val="Calibri"/>
      <family val="2"/>
      <scheme val="minor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11"/>
      <color rgb="FFFFFF0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sz val="11"/>
      <color indexed="13"/>
      <name val="Arial"/>
      <family val="2"/>
    </font>
    <font>
      <b/>
      <sz val="11"/>
      <color theme="9" tint="-0.249977111117893"/>
      <name val="Calibri"/>
      <family val="2"/>
      <scheme val="minor"/>
    </font>
    <font>
      <b/>
      <sz val="8"/>
      <color theme="0"/>
      <name val="Arial Narrow"/>
      <family val="2"/>
    </font>
    <font>
      <b/>
      <sz val="10"/>
      <color theme="1"/>
      <name val="Arial Narrow"/>
      <family val="2"/>
    </font>
    <font>
      <b/>
      <sz val="10"/>
      <color indexed="10"/>
      <name val="Arial Narrow"/>
      <family val="2"/>
    </font>
    <font>
      <b/>
      <sz val="10"/>
      <color indexed="17"/>
      <name val="Arial Narrow"/>
      <family val="2"/>
    </font>
    <font>
      <b/>
      <sz val="10"/>
      <color indexed="8"/>
      <name val="Arial Narrow"/>
      <family val="2"/>
    </font>
    <font>
      <sz val="9"/>
      <color theme="1"/>
      <name val="Arial Narrow"/>
      <family val="2"/>
    </font>
    <font>
      <b/>
      <sz val="10"/>
      <color indexed="9"/>
      <name val="Arial Narrow"/>
      <family val="2"/>
    </font>
    <font>
      <b/>
      <sz val="10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Arial Narrow"/>
      <family val="2"/>
    </font>
    <font>
      <b/>
      <sz val="10"/>
      <color rgb="FF008000"/>
      <name val="Arial Narrow"/>
      <family val="2"/>
    </font>
    <font>
      <b/>
      <sz val="10"/>
      <color rgb="FF00B0F0"/>
      <name val="Arial Narrow"/>
      <family val="2"/>
    </font>
    <font>
      <b/>
      <sz val="10"/>
      <color indexed="13"/>
      <name val="Arial Narrow"/>
      <family val="2"/>
    </font>
    <font>
      <b/>
      <sz val="10"/>
      <color rgb="FFFFFF00"/>
      <name val="Arial Narrow"/>
      <family val="2"/>
    </font>
    <font>
      <b/>
      <sz val="10"/>
      <color rgb="FFFF0000"/>
      <name val="Arial Narrow"/>
      <family val="2"/>
    </font>
    <font>
      <b/>
      <sz val="10"/>
      <color theme="9" tint="-0.249977111117893"/>
      <name val="Arial Narrow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A00FA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9" fontId="9" fillId="0" borderId="0" applyFont="0" applyFill="0" applyBorder="0" applyAlignment="0" applyProtection="0"/>
  </cellStyleXfs>
  <cellXfs count="237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165" fontId="4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/>
    <xf numFmtId="165" fontId="4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2" fillId="13" borderId="1" xfId="0" applyNumberFormat="1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0" fillId="6" borderId="13" xfId="0" applyNumberFormat="1" applyFont="1" applyFill="1" applyBorder="1" applyAlignment="1" applyProtection="1">
      <alignment horizontal="center" vertical="center" wrapText="1"/>
    </xf>
    <xf numFmtId="0" fontId="11" fillId="9" borderId="10" xfId="0" applyNumberFormat="1" applyFont="1" applyFill="1" applyBorder="1" applyAlignment="1" applyProtection="1">
      <alignment horizontal="center" vertical="center" wrapText="1"/>
    </xf>
    <xf numFmtId="0" fontId="10" fillId="10" borderId="10" xfId="0" applyNumberFormat="1" applyFont="1" applyFill="1" applyBorder="1" applyAlignment="1" applyProtection="1">
      <alignment horizontal="center" vertical="center" wrapText="1"/>
    </xf>
    <xf numFmtId="0" fontId="12" fillId="12" borderId="10" xfId="0" applyNumberFormat="1" applyFont="1" applyFill="1" applyBorder="1" applyAlignment="1" applyProtection="1">
      <alignment horizontal="center" vertical="center" wrapText="1"/>
    </xf>
    <xf numFmtId="0" fontId="7" fillId="8" borderId="10" xfId="0" applyNumberFormat="1" applyFont="1" applyFill="1" applyBorder="1" applyAlignment="1" applyProtection="1">
      <alignment horizontal="center" vertical="center" wrapText="1"/>
    </xf>
    <xf numFmtId="0" fontId="7" fillId="11" borderId="10" xfId="0" applyNumberFormat="1" applyFont="1" applyFill="1" applyBorder="1" applyAlignment="1" applyProtection="1">
      <alignment horizontal="center" vertical="center" wrapText="1"/>
    </xf>
    <xf numFmtId="0" fontId="7" fillId="7" borderId="10" xfId="0" applyNumberFormat="1" applyFont="1" applyFill="1" applyBorder="1" applyAlignment="1" applyProtection="1">
      <alignment horizontal="center" vertical="center" wrapText="1"/>
    </xf>
    <xf numFmtId="0" fontId="10" fillId="6" borderId="10" xfId="0" applyNumberFormat="1" applyFont="1" applyFill="1" applyBorder="1" applyAlignment="1" applyProtection="1">
      <alignment horizontal="center" vertical="center" wrapText="1"/>
    </xf>
    <xf numFmtId="0" fontId="7" fillId="7" borderId="14" xfId="0" applyNumberFormat="1" applyFont="1" applyFill="1" applyBorder="1" applyAlignme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 vertical="center" wrapText="1"/>
    </xf>
    <xf numFmtId="0" fontId="11" fillId="9" borderId="1" xfId="0" applyNumberFormat="1" applyFont="1" applyFill="1" applyBorder="1" applyAlignment="1" applyProtection="1">
      <alignment horizontal="center" vertical="center" wrapText="1"/>
    </xf>
    <xf numFmtId="0" fontId="10" fillId="10" borderId="1" xfId="0" applyNumberFormat="1" applyFont="1" applyFill="1" applyBorder="1" applyAlignment="1" applyProtection="1">
      <alignment horizontal="center" vertical="center" wrapText="1"/>
    </xf>
    <xf numFmtId="0" fontId="12" fillId="12" borderId="1" xfId="0" applyNumberFormat="1" applyFont="1" applyFill="1" applyBorder="1" applyAlignment="1" applyProtection="1">
      <alignment horizontal="center" vertical="center" wrapText="1"/>
    </xf>
    <xf numFmtId="0" fontId="7" fillId="8" borderId="1" xfId="0" applyNumberFormat="1" applyFont="1" applyFill="1" applyBorder="1" applyAlignment="1" applyProtection="1">
      <alignment horizontal="center" vertical="center" wrapText="1"/>
    </xf>
    <xf numFmtId="0" fontId="7" fillId="7" borderId="1" xfId="0" applyNumberFormat="1" applyFont="1" applyFill="1" applyBorder="1" applyAlignment="1" applyProtection="1">
      <alignment horizontal="center" vertical="center" wrapText="1"/>
    </xf>
    <xf numFmtId="0" fontId="7" fillId="8" borderId="15" xfId="0" applyNumberFormat="1" applyFont="1" applyFill="1" applyBorder="1" applyAlignment="1" applyProtection="1">
      <alignment horizontal="center" vertical="center" wrapText="1"/>
    </xf>
    <xf numFmtId="0" fontId="7" fillId="8" borderId="14" xfId="0" applyNumberFormat="1" applyFont="1" applyFill="1" applyBorder="1" applyAlignment="1" applyProtection="1">
      <alignment horizontal="center" vertical="center" wrapText="1"/>
    </xf>
    <xf numFmtId="0" fontId="7" fillId="11" borderId="1" xfId="0" applyNumberFormat="1" applyFont="1" applyFill="1" applyBorder="1" applyAlignment="1" applyProtection="1">
      <alignment horizontal="center" vertical="center" wrapText="1"/>
    </xf>
    <xf numFmtId="0" fontId="11" fillId="9" borderId="14" xfId="0" applyNumberFormat="1" applyFont="1" applyFill="1" applyBorder="1" applyAlignment="1" applyProtection="1">
      <alignment horizontal="center" vertical="center" wrapText="1"/>
    </xf>
    <xf numFmtId="0" fontId="10" fillId="10" borderId="15" xfId="0" applyNumberFormat="1" applyFont="1" applyFill="1" applyBorder="1" applyAlignment="1" applyProtection="1">
      <alignment horizontal="center" vertical="center" wrapText="1"/>
    </xf>
    <xf numFmtId="0" fontId="10" fillId="10" borderId="14" xfId="0" applyNumberFormat="1" applyFont="1" applyFill="1" applyBorder="1" applyAlignment="1" applyProtection="1">
      <alignment horizontal="center" vertical="center" wrapText="1"/>
    </xf>
    <xf numFmtId="0" fontId="11" fillId="9" borderId="15" xfId="0" applyNumberFormat="1" applyFont="1" applyFill="1" applyBorder="1" applyAlignment="1" applyProtection="1">
      <alignment horizontal="center" vertical="center" wrapText="1"/>
    </xf>
    <xf numFmtId="0" fontId="12" fillId="12" borderId="15" xfId="0" applyNumberFormat="1" applyFont="1" applyFill="1" applyBorder="1" applyAlignment="1" applyProtection="1">
      <alignment horizontal="center" vertical="center" wrapText="1"/>
    </xf>
    <xf numFmtId="0" fontId="10" fillId="6" borderId="15" xfId="0" applyNumberFormat="1" applyFont="1" applyFill="1" applyBorder="1" applyAlignment="1" applyProtection="1">
      <alignment horizontal="center" vertical="center" wrapText="1"/>
    </xf>
    <xf numFmtId="0" fontId="7" fillId="7" borderId="15" xfId="0" applyNumberFormat="1" applyFont="1" applyFill="1" applyBorder="1" applyAlignment="1" applyProtection="1">
      <alignment horizontal="center" vertical="center" wrapText="1"/>
    </xf>
    <xf numFmtId="0" fontId="7" fillId="11" borderId="14" xfId="0" applyNumberFormat="1" applyFont="1" applyFill="1" applyBorder="1" applyAlignment="1" applyProtection="1">
      <alignment horizontal="center" vertical="center" wrapText="1"/>
    </xf>
    <xf numFmtId="0" fontId="7" fillId="11" borderId="15" xfId="0" applyNumberFormat="1" applyFont="1" applyFill="1" applyBorder="1" applyAlignment="1" applyProtection="1">
      <alignment horizontal="center" vertical="center" wrapText="1"/>
    </xf>
    <xf numFmtId="0" fontId="12" fillId="12" borderId="14" xfId="0" applyNumberFormat="1" applyFont="1" applyFill="1" applyBorder="1" applyAlignment="1" applyProtection="1">
      <alignment horizontal="center" vertical="center" wrapText="1"/>
    </xf>
    <xf numFmtId="0" fontId="11" fillId="9" borderId="16" xfId="0" applyNumberFormat="1" applyFont="1" applyFill="1" applyBorder="1" applyAlignment="1" applyProtection="1">
      <alignment horizontal="center" vertical="center" wrapText="1"/>
    </xf>
    <xf numFmtId="0" fontId="10" fillId="10" borderId="11" xfId="0" applyNumberFormat="1" applyFont="1" applyFill="1" applyBorder="1" applyAlignment="1" applyProtection="1">
      <alignment horizontal="center" vertical="center" wrapText="1"/>
    </xf>
    <xf numFmtId="0" fontId="12" fillId="12" borderId="11" xfId="0" applyNumberFormat="1" applyFont="1" applyFill="1" applyBorder="1" applyAlignment="1" applyProtection="1">
      <alignment horizontal="center" vertical="center" wrapText="1"/>
    </xf>
    <xf numFmtId="0" fontId="11" fillId="9" borderId="11" xfId="0" applyNumberFormat="1" applyFont="1" applyFill="1" applyBorder="1" applyAlignment="1" applyProtection="1">
      <alignment horizontal="center" vertical="center" wrapText="1"/>
    </xf>
    <xf numFmtId="0" fontId="7" fillId="8" borderId="11" xfId="0" applyNumberFormat="1" applyFont="1" applyFill="1" applyBorder="1" applyAlignment="1" applyProtection="1">
      <alignment horizontal="center" vertical="center" wrapText="1"/>
    </xf>
    <xf numFmtId="0" fontId="7" fillId="7" borderId="11" xfId="0" applyNumberFormat="1" applyFont="1" applyFill="1" applyBorder="1" applyAlignment="1" applyProtection="1">
      <alignment horizontal="center" vertical="center" wrapText="1"/>
    </xf>
    <xf numFmtId="0" fontId="10" fillId="6" borderId="11" xfId="0" applyNumberFormat="1" applyFont="1" applyFill="1" applyBorder="1" applyAlignment="1" applyProtection="1">
      <alignment horizontal="center" vertical="center" wrapText="1"/>
    </xf>
    <xf numFmtId="0" fontId="7" fillId="11" borderId="11" xfId="0" applyNumberFormat="1" applyFont="1" applyFill="1" applyBorder="1" applyAlignment="1" applyProtection="1">
      <alignment horizontal="center" vertical="center" wrapText="1"/>
    </xf>
    <xf numFmtId="0" fontId="11" fillId="9" borderId="17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16" fillId="10" borderId="1" xfId="2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/>
    </xf>
    <xf numFmtId="0" fontId="16" fillId="6" borderId="1" xfId="2" applyNumberFormat="1" applyFont="1" applyFill="1" applyBorder="1" applyAlignment="1" applyProtection="1">
      <alignment horizontal="center" vertical="center"/>
    </xf>
    <xf numFmtId="0" fontId="14" fillId="13" borderId="1" xfId="0" applyFont="1" applyFill="1" applyBorder="1" applyAlignment="1">
      <alignment horizontal="center" vertical="center"/>
    </xf>
    <xf numFmtId="0" fontId="18" fillId="0" borderId="1" xfId="2" applyNumberFormat="1" applyFont="1" applyFill="1" applyBorder="1" applyAlignment="1" applyProtection="1">
      <alignment horizontal="center" vertical="center"/>
    </xf>
    <xf numFmtId="0" fontId="19" fillId="15" borderId="1" xfId="2" applyNumberFormat="1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>
      <alignment horizontal="center" vertical="center"/>
    </xf>
    <xf numFmtId="0" fontId="21" fillId="13" borderId="1" xfId="0" applyFont="1" applyFill="1" applyBorder="1" applyAlignment="1">
      <alignment horizontal="center" vertical="center"/>
    </xf>
    <xf numFmtId="0" fontId="19" fillId="8" borderId="1" xfId="2" applyNumberFormat="1" applyFont="1" applyFill="1" applyBorder="1" applyAlignment="1" applyProtection="1">
      <alignment horizontal="center" vertical="center"/>
    </xf>
    <xf numFmtId="0" fontId="19" fillId="11" borderId="1" xfId="2" applyNumberFormat="1" applyFont="1" applyFill="1" applyBorder="1" applyAlignment="1" applyProtection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2" fillId="12" borderId="1" xfId="2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3" fillId="13" borderId="4" xfId="0" applyFont="1" applyFill="1" applyBorder="1" applyAlignment="1">
      <alignment horizontal="center" vertical="center"/>
    </xf>
    <xf numFmtId="0" fontId="19" fillId="0" borderId="0" xfId="1" applyNumberFormat="1" applyFont="1" applyFill="1" applyBorder="1" applyAlignment="1" applyProtection="1">
      <alignment horizontal="center"/>
      <protection locked="0"/>
    </xf>
    <xf numFmtId="0" fontId="17" fillId="13" borderId="1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13" borderId="2" xfId="0" applyFont="1" applyFill="1" applyBorder="1" applyAlignment="1">
      <alignment horizontal="center" vertical="center"/>
    </xf>
    <xf numFmtId="0" fontId="21" fillId="13" borderId="2" xfId="0" applyFont="1" applyFill="1" applyBorder="1" applyAlignment="1">
      <alignment horizontal="center" vertical="center"/>
    </xf>
    <xf numFmtId="0" fontId="17" fillId="13" borderId="2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24" fillId="17" borderId="1" xfId="3" applyNumberFormat="1" applyFont="1" applyFill="1" applyBorder="1" applyAlignment="1" applyProtection="1">
      <alignment horizontal="center" vertical="center"/>
    </xf>
    <xf numFmtId="0" fontId="26" fillId="0" borderId="2" xfId="2" applyNumberFormat="1" applyFont="1" applyFill="1" applyBorder="1" applyAlignment="1" applyProtection="1">
      <alignment horizontal="left"/>
    </xf>
    <xf numFmtId="0" fontId="29" fillId="14" borderId="1" xfId="2" applyNumberFormat="1" applyFont="1" applyFill="1" applyBorder="1" applyAlignment="1" applyProtection="1">
      <alignment horizontal="center" vertical="center"/>
    </xf>
    <xf numFmtId="0" fontId="29" fillId="14" borderId="1" xfId="0" applyFont="1" applyFill="1" applyBorder="1" applyAlignment="1">
      <alignment horizontal="center" vertical="center"/>
    </xf>
    <xf numFmtId="0" fontId="30" fillId="6" borderId="1" xfId="0" applyNumberFormat="1" applyFont="1" applyFill="1" applyBorder="1" applyAlignment="1" applyProtection="1">
      <alignment horizontal="left" vertical="center" wrapText="1"/>
    </xf>
    <xf numFmtId="0" fontId="31" fillId="11" borderId="6" xfId="0" applyNumberFormat="1" applyFont="1" applyFill="1" applyBorder="1" applyAlignment="1" applyProtection="1">
      <alignment horizontal="left" vertical="center" wrapText="1"/>
    </xf>
    <xf numFmtId="0" fontId="33" fillId="13" borderId="2" xfId="0" applyFont="1" applyFill="1" applyBorder="1" applyAlignment="1">
      <alignment horizontal="left" vertical="center"/>
    </xf>
    <xf numFmtId="0" fontId="34" fillId="13" borderId="2" xfId="0" applyFont="1" applyFill="1" applyBorder="1" applyAlignment="1">
      <alignment horizontal="left" vertical="center"/>
    </xf>
    <xf numFmtId="0" fontId="35" fillId="13" borderId="2" xfId="0" applyFont="1" applyFill="1" applyBorder="1" applyAlignment="1">
      <alignment horizontal="left" vertical="center"/>
    </xf>
    <xf numFmtId="0" fontId="31" fillId="8" borderId="1" xfId="0" applyNumberFormat="1" applyFont="1" applyFill="1" applyBorder="1" applyAlignment="1" applyProtection="1">
      <alignment horizontal="left" vertical="center" wrapText="1"/>
    </xf>
    <xf numFmtId="0" fontId="36" fillId="12" borderId="1" xfId="0" applyNumberFormat="1" applyFont="1" applyFill="1" applyBorder="1" applyAlignment="1" applyProtection="1">
      <alignment horizontal="left" vertical="center" wrapText="1"/>
    </xf>
    <xf numFmtId="0" fontId="31" fillId="7" borderId="1" xfId="0" applyNumberFormat="1" applyFont="1" applyFill="1" applyBorder="1" applyAlignment="1" applyProtection="1">
      <alignment horizontal="left" vertical="center" wrapText="1"/>
    </xf>
    <xf numFmtId="0" fontId="37" fillId="13" borderId="1" xfId="0" applyFont="1" applyFill="1" applyBorder="1" applyAlignment="1">
      <alignment horizontal="left" vertical="center"/>
    </xf>
    <xf numFmtId="0" fontId="38" fillId="13" borderId="1" xfId="0" applyFont="1" applyFill="1" applyBorder="1" applyAlignment="1">
      <alignment horizontal="left" vertical="center"/>
    </xf>
    <xf numFmtId="0" fontId="39" fillId="13" borderId="4" xfId="0" applyFont="1" applyFill="1" applyBorder="1" applyAlignment="1">
      <alignment horizontal="left" vertical="center"/>
    </xf>
    <xf numFmtId="0" fontId="30" fillId="10" borderId="11" xfId="0" applyNumberFormat="1" applyFont="1" applyFill="1" applyBorder="1" applyAlignment="1" applyProtection="1">
      <alignment horizontal="left" vertical="center" wrapText="1"/>
    </xf>
    <xf numFmtId="0" fontId="33" fillId="17" borderId="1" xfId="2" applyNumberFormat="1" applyFont="1" applyFill="1" applyBorder="1" applyAlignment="1" applyProtection="1">
      <alignment horizontal="left" vertical="center"/>
    </xf>
    <xf numFmtId="3" fontId="29" fillId="14" borderId="1" xfId="2" applyNumberFormat="1" applyFont="1" applyFill="1" applyBorder="1" applyAlignment="1" applyProtection="1">
      <alignment horizontal="center" vertical="center"/>
    </xf>
    <xf numFmtId="0" fontId="33" fillId="17" borderId="1" xfId="2" applyNumberFormat="1" applyFont="1" applyFill="1" applyBorder="1" applyAlignment="1" applyProtection="1">
      <alignment horizontal="center" vertical="center"/>
    </xf>
    <xf numFmtId="164" fontId="0" fillId="13" borderId="2" xfId="0" applyNumberFormat="1" applyFill="1" applyBorder="1" applyAlignment="1">
      <alignment horizontal="center"/>
    </xf>
    <xf numFmtId="164" fontId="0" fillId="13" borderId="4" xfId="0" applyNumberFormat="1" applyFill="1" applyBorder="1" applyAlignment="1">
      <alignment horizontal="center"/>
    </xf>
    <xf numFmtId="165" fontId="4" fillId="13" borderId="1" xfId="0" applyNumberFormat="1" applyFont="1" applyFill="1" applyBorder="1" applyAlignment="1">
      <alignment horizontal="right" vertical="center" wrapText="1"/>
    </xf>
    <xf numFmtId="0" fontId="23" fillId="13" borderId="1" xfId="0" applyFont="1" applyFill="1" applyBorder="1" applyAlignment="1">
      <alignment horizontal="center" vertical="center"/>
    </xf>
    <xf numFmtId="0" fontId="20" fillId="13" borderId="10" xfId="0" applyFont="1" applyFill="1" applyBorder="1" applyAlignment="1">
      <alignment horizontal="center" vertical="center"/>
    </xf>
    <xf numFmtId="0" fontId="14" fillId="13" borderId="10" xfId="0" applyFont="1" applyFill="1" applyBorder="1" applyAlignment="1">
      <alignment horizontal="center" vertical="center"/>
    </xf>
    <xf numFmtId="0" fontId="23" fillId="13" borderId="10" xfId="0" applyFont="1" applyFill="1" applyBorder="1" applyAlignment="1">
      <alignment horizontal="center" vertical="center"/>
    </xf>
    <xf numFmtId="0" fontId="21" fillId="13" borderId="10" xfId="0" applyFont="1" applyFill="1" applyBorder="1" applyAlignment="1">
      <alignment horizontal="center" vertical="center"/>
    </xf>
    <xf numFmtId="0" fontId="3" fillId="13" borderId="10" xfId="0" applyFont="1" applyFill="1" applyBorder="1" applyAlignment="1">
      <alignment horizontal="center" vertical="center"/>
    </xf>
    <xf numFmtId="0" fontId="17" fillId="13" borderId="10" xfId="0" applyFont="1" applyFill="1" applyBorder="1" applyAlignment="1">
      <alignment horizontal="center" vertical="center"/>
    </xf>
    <xf numFmtId="0" fontId="23" fillId="13" borderId="28" xfId="0" applyFont="1" applyFill="1" applyBorder="1" applyAlignment="1">
      <alignment horizontal="center" vertical="center"/>
    </xf>
    <xf numFmtId="0" fontId="14" fillId="13" borderId="15" xfId="0" applyFont="1" applyFill="1" applyBorder="1" applyAlignment="1">
      <alignment horizontal="center" vertical="center"/>
    </xf>
    <xf numFmtId="0" fontId="20" fillId="13" borderId="15" xfId="0" applyFont="1" applyFill="1" applyBorder="1" applyAlignment="1">
      <alignment horizontal="center" vertical="center"/>
    </xf>
    <xf numFmtId="0" fontId="17" fillId="13" borderId="15" xfId="0" applyFont="1" applyFill="1" applyBorder="1" applyAlignment="1">
      <alignment horizontal="center" vertical="center"/>
    </xf>
    <xf numFmtId="0" fontId="21" fillId="13" borderId="15" xfId="0" applyFont="1" applyFill="1" applyBorder="1" applyAlignment="1">
      <alignment horizontal="center" vertical="center"/>
    </xf>
    <xf numFmtId="0" fontId="3" fillId="13" borderId="15" xfId="0" applyFont="1" applyFill="1" applyBorder="1" applyAlignment="1">
      <alignment horizontal="center" vertical="center"/>
    </xf>
    <xf numFmtId="0" fontId="20" fillId="13" borderId="11" xfId="0" applyFont="1" applyFill="1" applyBorder="1" applyAlignment="1">
      <alignment horizontal="center" vertical="center"/>
    </xf>
    <xf numFmtId="0" fontId="14" fillId="13" borderId="11" xfId="0" applyFont="1" applyFill="1" applyBorder="1" applyAlignment="1">
      <alignment horizontal="center" vertical="center"/>
    </xf>
    <xf numFmtId="0" fontId="23" fillId="13" borderId="11" xfId="0" applyFont="1" applyFill="1" applyBorder="1" applyAlignment="1">
      <alignment horizontal="center" vertical="center"/>
    </xf>
    <xf numFmtId="0" fontId="21" fillId="13" borderId="11" xfId="0" applyFont="1" applyFill="1" applyBorder="1" applyAlignment="1">
      <alignment horizontal="center" vertical="center"/>
    </xf>
    <xf numFmtId="0" fontId="3" fillId="13" borderId="11" xfId="0" applyFont="1" applyFill="1" applyBorder="1" applyAlignment="1">
      <alignment horizontal="center" vertical="center"/>
    </xf>
    <xf numFmtId="0" fontId="17" fillId="13" borderId="11" xfId="0" applyFont="1" applyFill="1" applyBorder="1" applyAlignment="1">
      <alignment horizontal="center" vertical="center"/>
    </xf>
    <xf numFmtId="0" fontId="10" fillId="6" borderId="29" xfId="0" applyNumberFormat="1" applyFont="1" applyFill="1" applyBorder="1" applyAlignment="1" applyProtection="1">
      <alignment horizontal="center" vertical="center" wrapText="1"/>
    </xf>
    <xf numFmtId="0" fontId="7" fillId="7" borderId="4" xfId="0" applyNumberFormat="1" applyFont="1" applyFill="1" applyBorder="1" applyAlignment="1" applyProtection="1">
      <alignment horizontal="center" vertical="center" wrapText="1"/>
    </xf>
    <xf numFmtId="0" fontId="7" fillId="8" borderId="4" xfId="0" applyNumberFormat="1" applyFont="1" applyFill="1" applyBorder="1" applyAlignment="1" applyProtection="1">
      <alignment horizontal="center" vertical="center" wrapText="1"/>
    </xf>
    <xf numFmtId="0" fontId="11" fillId="9" borderId="4" xfId="0" applyNumberFormat="1" applyFont="1" applyFill="1" applyBorder="1" applyAlignment="1" applyProtection="1">
      <alignment horizontal="center" vertical="center" wrapText="1"/>
    </xf>
    <xf numFmtId="0" fontId="10" fillId="10" borderId="4" xfId="0" applyNumberFormat="1" applyFont="1" applyFill="1" applyBorder="1" applyAlignment="1" applyProtection="1">
      <alignment horizontal="center" vertical="center" wrapText="1"/>
    </xf>
    <xf numFmtId="0" fontId="17" fillId="13" borderId="4" xfId="0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/>
    </xf>
    <xf numFmtId="0" fontId="7" fillId="11" borderId="4" xfId="0" applyNumberFormat="1" applyFont="1" applyFill="1" applyBorder="1" applyAlignment="1" applyProtection="1">
      <alignment horizontal="center" vertical="center" wrapText="1"/>
    </xf>
    <xf numFmtId="0" fontId="21" fillId="13" borderId="4" xfId="0" applyFont="1" applyFill="1" applyBorder="1" applyAlignment="1">
      <alignment horizontal="center" vertical="center"/>
    </xf>
    <xf numFmtId="0" fontId="14" fillId="13" borderId="4" xfId="0" applyFont="1" applyFill="1" applyBorder="1" applyAlignment="1">
      <alignment horizontal="center" vertical="center"/>
    </xf>
    <xf numFmtId="0" fontId="20" fillId="13" borderId="4" xfId="0" applyFont="1" applyFill="1" applyBorder="1" applyAlignment="1">
      <alignment horizontal="center" vertical="center"/>
    </xf>
    <xf numFmtId="0" fontId="12" fillId="12" borderId="4" xfId="0" applyNumberFormat="1" applyFont="1" applyFill="1" applyBorder="1" applyAlignment="1" applyProtection="1">
      <alignment horizontal="center" vertical="center" wrapText="1"/>
    </xf>
    <xf numFmtId="0" fontId="11" fillId="9" borderId="30" xfId="0" applyNumberFormat="1" applyFont="1" applyFill="1" applyBorder="1" applyAlignment="1" applyProtection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4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29" fillId="14" borderId="9" xfId="2" applyNumberFormat="1" applyFont="1" applyFill="1" applyBorder="1" applyAlignment="1" applyProtection="1">
      <alignment horizontal="center" vertical="center"/>
    </xf>
    <xf numFmtId="0" fontId="29" fillId="14" borderId="12" xfId="2" applyNumberFormat="1" applyFont="1" applyFill="1" applyBorder="1" applyAlignment="1" applyProtection="1">
      <alignment horizontal="center" vertical="center"/>
    </xf>
    <xf numFmtId="0" fontId="29" fillId="14" borderId="8" xfId="2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4" fillId="17" borderId="24" xfId="3" applyNumberFormat="1" applyFont="1" applyFill="1" applyBorder="1" applyAlignment="1" applyProtection="1">
      <alignment horizontal="center" vertical="center"/>
    </xf>
    <xf numFmtId="0" fontId="24" fillId="17" borderId="25" xfId="3" applyNumberFormat="1" applyFont="1" applyFill="1" applyBorder="1" applyAlignment="1" applyProtection="1">
      <alignment horizontal="center" vertical="center"/>
    </xf>
    <xf numFmtId="9" fontId="25" fillId="0" borderId="1" xfId="0" applyNumberFormat="1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8"/>
  <sheetViews>
    <sheetView tabSelected="1" view="pageBreakPreview" zoomScaleNormal="90" zoomScaleSheetLayoutView="100" workbookViewId="0">
      <selection activeCell="B6" sqref="B6:C6"/>
    </sheetView>
  </sheetViews>
  <sheetFormatPr baseColWidth="10" defaultRowHeight="15"/>
  <cols>
    <col min="1" max="1" width="3.140625" style="19" customWidth="1"/>
    <col min="2" max="2" width="24.85546875" customWidth="1"/>
    <col min="3" max="3" width="15.5703125" customWidth="1"/>
    <col min="4" max="4" width="6.42578125" customWidth="1"/>
    <col min="5" max="5" width="20.7109375" customWidth="1"/>
    <col min="6" max="6" width="18.5703125" customWidth="1"/>
    <col min="7" max="7" width="17.5703125" customWidth="1"/>
  </cols>
  <sheetData>
    <row r="2" spans="1:9">
      <c r="A2"/>
      <c r="B2" s="1" t="s">
        <v>0</v>
      </c>
      <c r="C2" s="190" t="s">
        <v>1</v>
      </c>
      <c r="D2" s="190"/>
      <c r="E2" s="191"/>
      <c r="F2" s="191"/>
      <c r="G2" s="191"/>
    </row>
    <row r="4" spans="1:9" ht="14.45" customHeight="1">
      <c r="A4"/>
      <c r="B4" s="192"/>
      <c r="C4" s="193"/>
      <c r="D4" s="194" t="s">
        <v>2</v>
      </c>
      <c r="E4" s="194"/>
      <c r="F4" s="194"/>
      <c r="G4" s="194"/>
    </row>
    <row r="5" spans="1:9" ht="30">
      <c r="A5"/>
      <c r="B5" s="192"/>
      <c r="C5" s="193"/>
      <c r="D5" s="2" t="s">
        <v>3</v>
      </c>
      <c r="E5" s="2" t="s">
        <v>4</v>
      </c>
      <c r="F5" s="2" t="s">
        <v>5</v>
      </c>
      <c r="G5" s="2" t="s">
        <v>6</v>
      </c>
    </row>
    <row r="6" spans="1:9">
      <c r="A6"/>
      <c r="B6" s="193"/>
      <c r="C6" s="193"/>
      <c r="D6" s="3">
        <v>85</v>
      </c>
      <c r="E6" s="3">
        <v>18</v>
      </c>
      <c r="F6" s="4">
        <f>E6*2</f>
        <v>36</v>
      </c>
      <c r="G6" s="5">
        <f>D6*F6</f>
        <v>3060</v>
      </c>
    </row>
    <row r="7" spans="1:9">
      <c r="A7"/>
      <c r="B7" s="182"/>
      <c r="C7" s="182"/>
      <c r="D7" s="6"/>
      <c r="E7" s="7"/>
      <c r="F7" s="6"/>
      <c r="G7" s="6"/>
    </row>
    <row r="8" spans="1:9">
      <c r="A8"/>
      <c r="B8" s="182"/>
      <c r="C8" s="182"/>
      <c r="D8" s="6"/>
      <c r="E8" s="6"/>
      <c r="F8" s="6"/>
      <c r="G8" s="6"/>
    </row>
    <row r="9" spans="1:9">
      <c r="A9"/>
      <c r="B9" s="183" t="s">
        <v>7</v>
      </c>
      <c r="C9" s="184"/>
      <c r="D9" s="185"/>
      <c r="E9" s="4">
        <f>SUM(E6:E8)</f>
        <v>18</v>
      </c>
      <c r="F9" s="4">
        <f>SUM(F6:F8)</f>
        <v>36</v>
      </c>
      <c r="G9" s="5">
        <f>SUM(G6:G8)</f>
        <v>3060</v>
      </c>
    </row>
    <row r="11" spans="1:9">
      <c r="A11"/>
      <c r="B11" s="186" t="s">
        <v>8</v>
      </c>
      <c r="C11" s="187"/>
      <c r="D11" s="8">
        <v>2</v>
      </c>
    </row>
    <row r="13" spans="1:9" ht="50.25" customHeight="1">
      <c r="A13"/>
      <c r="B13" s="9" t="s">
        <v>9</v>
      </c>
      <c r="C13" s="188" t="s">
        <v>10</v>
      </c>
      <c r="D13" s="188"/>
      <c r="E13" s="2" t="s">
        <v>11</v>
      </c>
      <c r="F13" s="2" t="s">
        <v>12</v>
      </c>
    </row>
    <row r="14" spans="1:9">
      <c r="A14"/>
      <c r="B14" s="10" t="s">
        <v>14</v>
      </c>
      <c r="C14" s="178">
        <v>34.94</v>
      </c>
      <c r="D14" s="179"/>
      <c r="E14" s="11">
        <f>IF(C14&gt;=D11,(C14*100)/SUMIF(C14:D22,CONCATENATE("&gt;=",D11)),0)</f>
        <v>34.94</v>
      </c>
      <c r="F14" s="12">
        <f>'CONTEOS 30-70'!H5</f>
        <v>748</v>
      </c>
      <c r="I14" s="13"/>
    </row>
    <row r="15" spans="1:9">
      <c r="A15"/>
      <c r="B15" s="10" t="s">
        <v>17</v>
      </c>
      <c r="C15" s="178">
        <v>6.54</v>
      </c>
      <c r="D15" s="179"/>
      <c r="E15" s="11">
        <f>IF(C15&gt;=D11,(C15*100)/SUMIF(C14:D22,CONCATENATE("&gt;=",D11)),0)</f>
        <v>6.54</v>
      </c>
      <c r="F15" s="88">
        <f>'CONTEOS 30-70'!H6</f>
        <v>140</v>
      </c>
      <c r="I15" s="13"/>
    </row>
    <row r="16" spans="1:9">
      <c r="A16"/>
      <c r="B16" s="10" t="s">
        <v>19</v>
      </c>
      <c r="C16" s="178">
        <v>2.23</v>
      </c>
      <c r="D16" s="179"/>
      <c r="E16" s="11">
        <f>IF(C16&gt;=D11,(C16*100)/SUMIF(C14:D22,CONCATENATE("&gt;=",D11)),0)</f>
        <v>2.23</v>
      </c>
      <c r="F16" s="88">
        <f>'CONTEOS 30-70'!H7</f>
        <v>47</v>
      </c>
      <c r="I16" s="13"/>
    </row>
    <row r="17" spans="1:9" ht="39">
      <c r="A17"/>
      <c r="B17" s="91" t="s">
        <v>145</v>
      </c>
      <c r="C17" s="137"/>
      <c r="D17" s="138"/>
      <c r="E17" s="139"/>
      <c r="F17" s="88">
        <f>'CONTEOS 30-70'!H8</f>
        <v>307</v>
      </c>
    </row>
    <row r="18" spans="1:9">
      <c r="A18"/>
      <c r="B18" s="10" t="s">
        <v>15</v>
      </c>
      <c r="C18" s="178">
        <v>34.950000000000003</v>
      </c>
      <c r="D18" s="179"/>
      <c r="E18" s="11">
        <f>IF(C18&gt;=D11,(C18*100)/SUMIF(C14:D22,CONCATENATE("&gt;=",D11)),0)</f>
        <v>34.950000000000003</v>
      </c>
      <c r="F18" s="88">
        <f>'CONTEOS 30-70'!H9</f>
        <v>748</v>
      </c>
      <c r="I18" s="13"/>
    </row>
    <row r="19" spans="1:9">
      <c r="A19"/>
      <c r="B19" s="10" t="s">
        <v>16</v>
      </c>
      <c r="C19" s="178">
        <v>4.1100000000000003</v>
      </c>
      <c r="D19" s="179"/>
      <c r="E19" s="11">
        <f>IF(C19&gt;=D11,(C19*100)/SUMIF(C14:D22,CONCATENATE("&gt;=",D11)),0)</f>
        <v>4.1100000000000003</v>
      </c>
      <c r="F19" s="88">
        <f>'CONTEOS 30-70'!H10</f>
        <v>88</v>
      </c>
      <c r="I19" s="13"/>
    </row>
    <row r="20" spans="1:9">
      <c r="A20"/>
      <c r="B20" s="10" t="s">
        <v>18</v>
      </c>
      <c r="C20" s="178">
        <v>7.87</v>
      </c>
      <c r="D20" s="179"/>
      <c r="E20" s="11">
        <f>IF(C20&gt;=D11,(C20*100)/SUMIF(C14:D22,CONCATENATE("&gt;=",D11)),0)</f>
        <v>7.87</v>
      </c>
      <c r="F20" s="88">
        <f>'CONTEOS 30-70'!H11</f>
        <v>168</v>
      </c>
      <c r="I20" s="13"/>
    </row>
    <row r="21" spans="1:9" ht="27">
      <c r="A21"/>
      <c r="B21" s="91" t="s">
        <v>146</v>
      </c>
      <c r="C21" s="137"/>
      <c r="D21" s="138"/>
      <c r="E21" s="139"/>
      <c r="F21" s="88">
        <f>'CONTEOS 30-70'!H12</f>
        <v>307</v>
      </c>
    </row>
    <row r="22" spans="1:9">
      <c r="A22"/>
      <c r="B22" s="10" t="s">
        <v>13</v>
      </c>
      <c r="C22" s="189">
        <v>9.36</v>
      </c>
      <c r="D22" s="189"/>
      <c r="E22" s="11">
        <f>IF(C22&gt;=D11,(C22*100)/SUMIF(C14:D22,CONCATENATE("&gt;=",D11)),0)</f>
        <v>9.36</v>
      </c>
      <c r="F22" s="88">
        <f>'CONTEOS 30-70'!H13</f>
        <v>507</v>
      </c>
      <c r="I22" s="13"/>
    </row>
    <row r="23" spans="1:9">
      <c r="A23"/>
      <c r="B23" s="1" t="s">
        <v>7</v>
      </c>
      <c r="C23" s="180">
        <f>SUM(C14:D22)</f>
        <v>100</v>
      </c>
      <c r="D23" s="181"/>
      <c r="E23" s="14">
        <f>SUM(E14:E22)</f>
        <v>100</v>
      </c>
      <c r="F23" s="15">
        <f>SUM(F14:F22)</f>
        <v>3060</v>
      </c>
      <c r="H23" s="13"/>
    </row>
    <row r="24" spans="1:9">
      <c r="A24"/>
    </row>
    <row r="25" spans="1:9">
      <c r="A25"/>
      <c r="G25" s="16"/>
    </row>
    <row r="26" spans="1:9" ht="15" customHeight="1">
      <c r="A26"/>
      <c r="B26" s="175"/>
      <c r="C26" s="175"/>
      <c r="D26" s="175"/>
      <c r="E26" s="175"/>
      <c r="G26" s="17"/>
    </row>
    <row r="27" spans="1:9" ht="15.75" thickBot="1">
      <c r="A27"/>
      <c r="G27" s="16"/>
    </row>
    <row r="28" spans="1:9" ht="15.75" thickBot="1">
      <c r="A28"/>
      <c r="B28" s="176" t="s">
        <v>20</v>
      </c>
      <c r="C28" s="177"/>
      <c r="D28" s="177"/>
      <c r="E28" s="177"/>
      <c r="F28" s="18">
        <f>G9-F23</f>
        <v>0</v>
      </c>
    </row>
  </sheetData>
  <dataConsolidate/>
  <mergeCells count="20">
    <mergeCell ref="B7:C7"/>
    <mergeCell ref="C2:D2"/>
    <mergeCell ref="E2:G2"/>
    <mergeCell ref="B4:C5"/>
    <mergeCell ref="D4:G4"/>
    <mergeCell ref="B6:C6"/>
    <mergeCell ref="B8:C8"/>
    <mergeCell ref="B9:D9"/>
    <mergeCell ref="B11:C11"/>
    <mergeCell ref="C13:D13"/>
    <mergeCell ref="C22:D22"/>
    <mergeCell ref="C14:D14"/>
    <mergeCell ref="B26:E26"/>
    <mergeCell ref="B28:E28"/>
    <mergeCell ref="C18:D18"/>
    <mergeCell ref="C19:D19"/>
    <mergeCell ref="C15:D15"/>
    <mergeCell ref="C20:D20"/>
    <mergeCell ref="C16:D16"/>
    <mergeCell ref="C23:D23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7"/>
  <sheetViews>
    <sheetView view="pageBreakPreview" zoomScale="80" zoomScaleNormal="80" zoomScaleSheetLayoutView="80" workbookViewId="0">
      <selection activeCell="H8" sqref="H8"/>
    </sheetView>
  </sheetViews>
  <sheetFormatPr baseColWidth="10" defaultRowHeight="12.75"/>
  <cols>
    <col min="1" max="1" width="30.140625" style="20" customWidth="1"/>
    <col min="2" max="4" width="20" style="20" customWidth="1"/>
    <col min="5" max="5" width="30.85546875" style="20" bestFit="1" customWidth="1"/>
    <col min="6" max="6" width="26.7109375" style="20" bestFit="1" customWidth="1"/>
    <col min="7" max="7" width="15.85546875" style="20" customWidth="1"/>
    <col min="8" max="8" width="16.42578125" style="20" customWidth="1"/>
    <col min="9" max="16384" width="11.42578125" style="20"/>
  </cols>
  <sheetData>
    <row r="2" spans="1:8" ht="43.15" customHeight="1">
      <c r="A2" s="195" t="str">
        <f>CONCATENATE("
CALCULO DE DISTRIBUCIÓN DE LOS MENSAJES DE CAMPAÑA PARA EL PROCESO ELECTORAL EN EL ESTADO DE ",'PREMISAS GRO'!C2)</f>
        <v xml:space="preserve">
CALCULO DE DISTRIBUCIÓN DE LOS MENSAJES DE CAMPAÑA PARA EL PROCESO ELECTORAL EN EL ESTADO DE GUERRERO</v>
      </c>
      <c r="B2" s="195"/>
      <c r="C2" s="195"/>
      <c r="D2" s="195"/>
      <c r="E2" s="195"/>
      <c r="F2" s="195"/>
      <c r="G2" s="195"/>
      <c r="H2" s="195"/>
    </row>
    <row r="3" spans="1:8" ht="48.75" customHeight="1">
      <c r="A3" s="196" t="s">
        <v>21</v>
      </c>
      <c r="B3" s="198" t="str">
        <f>CONCATENATE("DURACIÓN: ",'PREMISAS GRO'!D6," DÍAS
TOTAL DE PROMOCIONALES DE 30 SEGUNDOS EN CADA ESTACIÓN DE RADIO O CANAL DE TELEVISIÓN:  ", ('PREMISAS GRO'!G6), " Promocionales")</f>
        <v>DURACIÓN: 85 DÍAS
TOTAL DE PROMOCIONALES DE 30 SEGUNDOS EN CADA ESTACIÓN DE RADIO O CANAL DE TELEVISIÓN:  3060 Promocionales</v>
      </c>
      <c r="C3" s="198"/>
      <c r="D3" s="198"/>
      <c r="E3" s="198"/>
      <c r="F3" s="198"/>
      <c r="G3" s="196" t="s">
        <v>22</v>
      </c>
      <c r="H3" s="196" t="s">
        <v>23</v>
      </c>
    </row>
    <row r="4" spans="1:8" ht="89.25">
      <c r="A4" s="197"/>
      <c r="B4" s="21" t="str">
        <f>CONCATENATE(('PREMISAS GRO'!G6)*0.3," promocionales (30%)
 Se distribuyen de manera igualitaria entre el número de partidos contendientes
(A)")</f>
        <v>918 promocionales (30%)
 Se distribuyen de manera igualitaria entre el número de partidos contendientes
(A)</v>
      </c>
      <c r="C4" s="21" t="s">
        <v>24</v>
      </c>
      <c r="D4" s="21" t="s">
        <v>25</v>
      </c>
      <c r="E4" s="21" t="str">
        <f>CONCATENATE(('PREMISAS GRO'!G6)*0.7," promocionales 
(70% Distribución Proporcional)
% Fuerza Electoral de los partidos con Representación en el Congreso 
(C) ")</f>
        <v xml:space="preserve">2142 promocionales 
(70% Distribución Proporcional)
% Fuerza Electoral de los partidos con Representación en el Congreso 
(C) </v>
      </c>
      <c r="F4" s="21" t="s">
        <v>26</v>
      </c>
      <c r="G4" s="197"/>
      <c r="H4" s="197"/>
    </row>
    <row r="5" spans="1:8" ht="28.15" customHeight="1">
      <c r="A5" s="202" t="s">
        <v>136</v>
      </c>
      <c r="B5" s="202">
        <f>TRUNC(TRUNC(('PREMISAS GRO'!G6)*0.3)/COUNTA(A5:A13))</f>
        <v>306</v>
      </c>
      <c r="C5" s="199">
        <f>TRUNC(('PREMISAS GRO'!G6)*0.3)/COUNTA(A5:A13) - TRUNC(TRUNC(('PREMISAS GRO'!G6)*0.3)/COUNTA(A5:A13))</f>
        <v>0</v>
      </c>
      <c r="D5" s="23">
        <f>'PREMISAS GRO'!E14</f>
        <v>34.94</v>
      </c>
      <c r="E5" s="22">
        <f>TRUNC((D5*TRUNC(('PREMISAS GRO'!G6)*0.7))/100,0)</f>
        <v>748</v>
      </c>
      <c r="F5" s="92">
        <f>(((D5*TRUNC(('PREMISAS GRO'!G6)*0.7))/100) - TRUNC((D5*TRUNC(('PREMISAS GRO'!G6)*0.7))/100))</f>
        <v>0.41480000000001382</v>
      </c>
      <c r="G5" s="22">
        <f>E5</f>
        <v>748</v>
      </c>
      <c r="H5" s="24">
        <f>G5</f>
        <v>748</v>
      </c>
    </row>
    <row r="6" spans="1:8" ht="28.15" customHeight="1">
      <c r="A6" s="203"/>
      <c r="B6" s="205"/>
      <c r="C6" s="200"/>
      <c r="D6" s="23">
        <f>'PREMISAS GRO'!E15</f>
        <v>6.54</v>
      </c>
      <c r="E6" s="22">
        <f>TRUNC((D6*TRUNC(('PREMISAS GRO'!G6)*0.7))/100,0)</f>
        <v>140</v>
      </c>
      <c r="F6" s="92">
        <f>(((D6*TRUNC(('PREMISAS GRO'!G6)*0.7))/100) - TRUNC((D6*TRUNC(('PREMISAS GRO'!G6)*0.7))/100))</f>
        <v>8.6800000000010868E-2</v>
      </c>
      <c r="G6" s="22">
        <f t="shared" ref="G6:G11" si="0">E6</f>
        <v>140</v>
      </c>
      <c r="H6" s="24">
        <f t="shared" ref="H6:H11" si="1">G6</f>
        <v>140</v>
      </c>
    </row>
    <row r="7" spans="1:8" ht="28.15" customHeight="1">
      <c r="A7" s="203"/>
      <c r="B7" s="205"/>
      <c r="C7" s="201"/>
      <c r="D7" s="23">
        <f>'PREMISAS GRO'!E16</f>
        <v>2.23</v>
      </c>
      <c r="E7" s="22">
        <f>TRUNC((D7*TRUNC(('PREMISAS GRO'!G6)*0.7))/100,0)</f>
        <v>47</v>
      </c>
      <c r="F7" s="92">
        <f>(((D7*TRUNC(('PREMISAS GRO'!G6)*0.7))/100) - TRUNC((D7*TRUNC(('PREMISAS GRO'!G6)*0.7))/100))</f>
        <v>0.76659999999999684</v>
      </c>
      <c r="G7" s="22">
        <f t="shared" si="0"/>
        <v>47</v>
      </c>
      <c r="H7" s="24">
        <f t="shared" si="1"/>
        <v>47</v>
      </c>
    </row>
    <row r="8" spans="1:8" ht="28.15" customHeight="1">
      <c r="A8" s="204"/>
      <c r="B8" s="206"/>
      <c r="C8" s="46"/>
      <c r="D8" s="46"/>
      <c r="E8" s="47"/>
      <c r="F8" s="116"/>
      <c r="G8" s="22">
        <f>B5</f>
        <v>306</v>
      </c>
      <c r="H8" s="24">
        <f>IF((ROUND(C14,0)+ROUND(F14,0)+('PREMISAS GRO'!G6-(TRUNC('PREMISAS GRO'!G6*0.3)+TRUNC('PREMISAS GRO'!G6*0.7))))&gt;=COUNTA(A5:A13),G8+1,G8)</f>
        <v>307</v>
      </c>
    </row>
    <row r="9" spans="1:8" ht="28.15" customHeight="1">
      <c r="A9" s="202" t="s">
        <v>135</v>
      </c>
      <c r="B9" s="202">
        <f>TRUNC(TRUNC(('PREMISAS GRO'!G6)*0.3)/COUNTA(A5:A13))</f>
        <v>306</v>
      </c>
      <c r="C9" s="199">
        <f>TRUNC(('PREMISAS GRO'!G6)*0.3)/COUNTA(A5:A13) - TRUNC(TRUNC(('PREMISAS GRO'!G6)*0.3)/COUNTA(A5:A13))</f>
        <v>0</v>
      </c>
      <c r="D9" s="23">
        <f>'PREMISAS GRO'!E18</f>
        <v>34.950000000000003</v>
      </c>
      <c r="E9" s="22">
        <f>TRUNC((D9*TRUNC(('PREMISAS GRO'!G6)*0.7))/100,0)</f>
        <v>748</v>
      </c>
      <c r="F9" s="92">
        <f>(((D9*TRUNC(('PREMISAS GRO'!G6)*0.7))/100) - TRUNC((D9*TRUNC(('PREMISAS GRO'!G6)*0.7))/100))</f>
        <v>0.62900000000013279</v>
      </c>
      <c r="G9" s="24">
        <f t="shared" si="0"/>
        <v>748</v>
      </c>
      <c r="H9" s="24">
        <f t="shared" si="1"/>
        <v>748</v>
      </c>
    </row>
    <row r="10" spans="1:8" ht="28.15" customHeight="1">
      <c r="A10" s="203"/>
      <c r="B10" s="205"/>
      <c r="C10" s="200"/>
      <c r="D10" s="23">
        <f>'PREMISAS GRO'!E19</f>
        <v>4.1100000000000003</v>
      </c>
      <c r="E10" s="22">
        <f>TRUNC((D10*TRUNC(('PREMISAS GRO'!G6)*0.7))/100,0)</f>
        <v>88</v>
      </c>
      <c r="F10" s="92">
        <f>(((D10*TRUNC(('PREMISAS GRO'!G6)*0.7))/100) - TRUNC((D10*TRUNC(('PREMISAS GRO'!G6)*0.7))/100))</f>
        <v>3.6200000000008004E-2</v>
      </c>
      <c r="G10" s="24">
        <f t="shared" si="0"/>
        <v>88</v>
      </c>
      <c r="H10" s="24">
        <f t="shared" si="1"/>
        <v>88</v>
      </c>
    </row>
    <row r="11" spans="1:8" ht="28.15" customHeight="1">
      <c r="A11" s="203"/>
      <c r="B11" s="205"/>
      <c r="C11" s="201"/>
      <c r="D11" s="23">
        <f>'PREMISAS GRO'!E20</f>
        <v>7.87</v>
      </c>
      <c r="E11" s="22">
        <f>TRUNC((D11*TRUNC(('PREMISAS GRO'!G6)*0.7))/100,0)</f>
        <v>168</v>
      </c>
      <c r="F11" s="92">
        <f>(((D11*TRUNC(('PREMISAS GRO'!G6)*0.7))/100) - TRUNC((D11*TRUNC(('PREMISAS GRO'!G6)*0.7))/100))</f>
        <v>0.57540000000000191</v>
      </c>
      <c r="G11" s="24">
        <f t="shared" si="0"/>
        <v>168</v>
      </c>
      <c r="H11" s="24">
        <f t="shared" si="1"/>
        <v>168</v>
      </c>
    </row>
    <row r="12" spans="1:8" ht="28.15" customHeight="1">
      <c r="A12" s="204"/>
      <c r="B12" s="206"/>
      <c r="C12" s="46"/>
      <c r="D12" s="46"/>
      <c r="E12" s="47"/>
      <c r="F12" s="116"/>
      <c r="G12" s="22">
        <f>B9</f>
        <v>306</v>
      </c>
      <c r="H12" s="24">
        <f>IF((ROUND(C14,0)+ROUND(F14,0)+('PREMISAS GRO'!G6-(TRUNC('PREMISAS GRO'!G6*0.3)+TRUNC('PREMISAS GRO'!G6*0.7))))&gt;=COUNTA(A5:A13),G12+1,G12)</f>
        <v>307</v>
      </c>
    </row>
    <row r="13" spans="1:8" ht="28.15" customHeight="1">
      <c r="A13" s="22" t="s">
        <v>13</v>
      </c>
      <c r="B13" s="22">
        <f>TRUNC(TRUNC(('PREMISAS GRO'!G6)*0.3)/COUNTA(A5:A13))</f>
        <v>306</v>
      </c>
      <c r="C13" s="23">
        <f>TRUNC(('PREMISAS GRO'!G6)*0.3)/COUNTA(A5:A13) - TRUNC(TRUNC(('PREMISAS GRO'!G6)*0.3)/COUNTA(A5:A13))</f>
        <v>0</v>
      </c>
      <c r="D13" s="23">
        <f>'PREMISAS GRO'!E22</f>
        <v>9.36</v>
      </c>
      <c r="E13" s="22">
        <f>TRUNC((D13*TRUNC(('PREMISAS GRO'!G6)*0.7))/100,0)</f>
        <v>200</v>
      </c>
      <c r="F13" s="92">
        <f>(((D13*TRUNC(('PREMISAS GRO'!G6)*0.7))/100) - TRUNC((D13*TRUNC(('PREMISAS GRO'!G6)*0.7))/100))</f>
        <v>0.49119999999999209</v>
      </c>
      <c r="G13" s="22">
        <f>B13+E13</f>
        <v>506</v>
      </c>
      <c r="H13" s="24">
        <f>IF((ROUND(C14,0)+ROUND(F14,0)+('PREMISAS GRO'!G6-(TRUNC('PREMISAS GRO'!G6*0.3)+TRUNC('PREMISAS GRO'!G6*0.7))))&gt;=COUNTA(A5:A13),G13+1,G13)</f>
        <v>507</v>
      </c>
    </row>
    <row r="14" spans="1:8" ht="23.25" customHeight="1">
      <c r="A14" s="25" t="s">
        <v>7</v>
      </c>
      <c r="B14" s="26">
        <f t="shared" ref="B14:F14" si="2">SUM(B5:B13)</f>
        <v>918</v>
      </c>
      <c r="C14" s="27">
        <f t="shared" si="2"/>
        <v>0</v>
      </c>
      <c r="D14" s="27">
        <f t="shared" si="2"/>
        <v>100</v>
      </c>
      <c r="E14" s="28">
        <f t="shared" si="2"/>
        <v>2139</v>
      </c>
      <c r="F14" s="29">
        <f t="shared" si="2"/>
        <v>3.0000000000001563</v>
      </c>
      <c r="G14" s="28">
        <f>SUM(G5:G13)</f>
        <v>3057</v>
      </c>
      <c r="H14" s="28">
        <f>SUM(H5:H13)</f>
        <v>3060</v>
      </c>
    </row>
    <row r="16" spans="1:8" ht="13.5" thickBot="1">
      <c r="A16" s="30"/>
    </row>
    <row r="17" spans="1:4" ht="15.75" thickBot="1">
      <c r="A17" s="176" t="s">
        <v>20</v>
      </c>
      <c r="B17" s="177"/>
      <c r="C17" s="18">
        <f>'PREMISAS GRO'!G9-'CONTEOS 30-70'!H14</f>
        <v>0</v>
      </c>
      <c r="D17" s="31"/>
    </row>
  </sheetData>
  <mergeCells count="12">
    <mergeCell ref="A17:B17"/>
    <mergeCell ref="C5:C7"/>
    <mergeCell ref="C9:C11"/>
    <mergeCell ref="A5:A8"/>
    <mergeCell ref="B5:B8"/>
    <mergeCell ref="A9:A12"/>
    <mergeCell ref="B9:B12"/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I69"/>
  <sheetViews>
    <sheetView zoomScale="80" zoomScaleNormal="80" workbookViewId="0">
      <selection activeCell="F22" sqref="F22"/>
    </sheetView>
  </sheetViews>
  <sheetFormatPr baseColWidth="10" defaultColWidth="11.5703125" defaultRowHeight="12"/>
  <cols>
    <col min="1" max="1" width="12.85546875" style="32" customWidth="1"/>
    <col min="2" max="2" width="6.7109375" style="32" customWidth="1"/>
    <col min="3" max="10" width="8.5703125" style="32" customWidth="1"/>
    <col min="11" max="11" width="8.85546875" style="32" customWidth="1"/>
    <col min="12" max="21" width="8.5703125" style="32" customWidth="1"/>
    <col min="22" max="22" width="8" style="32" customWidth="1"/>
    <col min="23" max="45" width="8.5703125" style="32" customWidth="1"/>
    <col min="46" max="87" width="8.42578125" style="32" customWidth="1"/>
    <col min="88" max="256" width="11.5703125" style="32"/>
    <col min="257" max="257" width="12.85546875" style="32" customWidth="1"/>
    <col min="258" max="258" width="6.7109375" style="32" customWidth="1"/>
    <col min="259" max="277" width="8.5703125" style="32" customWidth="1"/>
    <col min="278" max="278" width="8" style="32" customWidth="1"/>
    <col min="279" max="301" width="8.5703125" style="32" customWidth="1"/>
    <col min="302" max="302" width="10.85546875" style="32" customWidth="1"/>
    <col min="303" max="512" width="11.5703125" style="32"/>
    <col min="513" max="513" width="12.85546875" style="32" customWidth="1"/>
    <col min="514" max="514" width="6.7109375" style="32" customWidth="1"/>
    <col min="515" max="533" width="8.5703125" style="32" customWidth="1"/>
    <col min="534" max="534" width="8" style="32" customWidth="1"/>
    <col min="535" max="557" width="8.5703125" style="32" customWidth="1"/>
    <col min="558" max="558" width="10.85546875" style="32" customWidth="1"/>
    <col min="559" max="768" width="11.5703125" style="32"/>
    <col min="769" max="769" width="12.85546875" style="32" customWidth="1"/>
    <col min="770" max="770" width="6.7109375" style="32" customWidth="1"/>
    <col min="771" max="789" width="8.5703125" style="32" customWidth="1"/>
    <col min="790" max="790" width="8" style="32" customWidth="1"/>
    <col min="791" max="813" width="8.5703125" style="32" customWidth="1"/>
    <col min="814" max="814" width="10.85546875" style="32" customWidth="1"/>
    <col min="815" max="1024" width="11.5703125" style="32"/>
    <col min="1025" max="1025" width="12.85546875" style="32" customWidth="1"/>
    <col min="1026" max="1026" width="6.7109375" style="32" customWidth="1"/>
    <col min="1027" max="1045" width="8.5703125" style="32" customWidth="1"/>
    <col min="1046" max="1046" width="8" style="32" customWidth="1"/>
    <col min="1047" max="1069" width="8.5703125" style="32" customWidth="1"/>
    <col min="1070" max="1070" width="10.85546875" style="32" customWidth="1"/>
    <col min="1071" max="1280" width="11.5703125" style="32"/>
    <col min="1281" max="1281" width="12.85546875" style="32" customWidth="1"/>
    <col min="1282" max="1282" width="6.7109375" style="32" customWidth="1"/>
    <col min="1283" max="1301" width="8.5703125" style="32" customWidth="1"/>
    <col min="1302" max="1302" width="8" style="32" customWidth="1"/>
    <col min="1303" max="1325" width="8.5703125" style="32" customWidth="1"/>
    <col min="1326" max="1326" width="10.85546875" style="32" customWidth="1"/>
    <col min="1327" max="1536" width="11.5703125" style="32"/>
    <col min="1537" max="1537" width="12.85546875" style="32" customWidth="1"/>
    <col min="1538" max="1538" width="6.7109375" style="32" customWidth="1"/>
    <col min="1539" max="1557" width="8.5703125" style="32" customWidth="1"/>
    <col min="1558" max="1558" width="8" style="32" customWidth="1"/>
    <col min="1559" max="1581" width="8.5703125" style="32" customWidth="1"/>
    <col min="1582" max="1582" width="10.85546875" style="32" customWidth="1"/>
    <col min="1583" max="1792" width="11.5703125" style="32"/>
    <col min="1793" max="1793" width="12.85546875" style="32" customWidth="1"/>
    <col min="1794" max="1794" width="6.7109375" style="32" customWidth="1"/>
    <col min="1795" max="1813" width="8.5703125" style="32" customWidth="1"/>
    <col min="1814" max="1814" width="8" style="32" customWidth="1"/>
    <col min="1815" max="1837" width="8.5703125" style="32" customWidth="1"/>
    <col min="1838" max="1838" width="10.85546875" style="32" customWidth="1"/>
    <col min="1839" max="2048" width="11.5703125" style="32"/>
    <col min="2049" max="2049" width="12.85546875" style="32" customWidth="1"/>
    <col min="2050" max="2050" width="6.7109375" style="32" customWidth="1"/>
    <col min="2051" max="2069" width="8.5703125" style="32" customWidth="1"/>
    <col min="2070" max="2070" width="8" style="32" customWidth="1"/>
    <col min="2071" max="2093" width="8.5703125" style="32" customWidth="1"/>
    <col min="2094" max="2094" width="10.85546875" style="32" customWidth="1"/>
    <col min="2095" max="2304" width="11.5703125" style="32"/>
    <col min="2305" max="2305" width="12.85546875" style="32" customWidth="1"/>
    <col min="2306" max="2306" width="6.7109375" style="32" customWidth="1"/>
    <col min="2307" max="2325" width="8.5703125" style="32" customWidth="1"/>
    <col min="2326" max="2326" width="8" style="32" customWidth="1"/>
    <col min="2327" max="2349" width="8.5703125" style="32" customWidth="1"/>
    <col min="2350" max="2350" width="10.85546875" style="32" customWidth="1"/>
    <col min="2351" max="2560" width="11.5703125" style="32"/>
    <col min="2561" max="2561" width="12.85546875" style="32" customWidth="1"/>
    <col min="2562" max="2562" width="6.7109375" style="32" customWidth="1"/>
    <col min="2563" max="2581" width="8.5703125" style="32" customWidth="1"/>
    <col min="2582" max="2582" width="8" style="32" customWidth="1"/>
    <col min="2583" max="2605" width="8.5703125" style="32" customWidth="1"/>
    <col min="2606" max="2606" width="10.85546875" style="32" customWidth="1"/>
    <col min="2607" max="2816" width="11.5703125" style="32"/>
    <col min="2817" max="2817" width="12.85546875" style="32" customWidth="1"/>
    <col min="2818" max="2818" width="6.7109375" style="32" customWidth="1"/>
    <col min="2819" max="2837" width="8.5703125" style="32" customWidth="1"/>
    <col min="2838" max="2838" width="8" style="32" customWidth="1"/>
    <col min="2839" max="2861" width="8.5703125" style="32" customWidth="1"/>
    <col min="2862" max="2862" width="10.85546875" style="32" customWidth="1"/>
    <col min="2863" max="3072" width="11.5703125" style="32"/>
    <col min="3073" max="3073" width="12.85546875" style="32" customWidth="1"/>
    <col min="3074" max="3074" width="6.7109375" style="32" customWidth="1"/>
    <col min="3075" max="3093" width="8.5703125" style="32" customWidth="1"/>
    <col min="3094" max="3094" width="8" style="32" customWidth="1"/>
    <col min="3095" max="3117" width="8.5703125" style="32" customWidth="1"/>
    <col min="3118" max="3118" width="10.85546875" style="32" customWidth="1"/>
    <col min="3119" max="3328" width="11.5703125" style="32"/>
    <col min="3329" max="3329" width="12.85546875" style="32" customWidth="1"/>
    <col min="3330" max="3330" width="6.7109375" style="32" customWidth="1"/>
    <col min="3331" max="3349" width="8.5703125" style="32" customWidth="1"/>
    <col min="3350" max="3350" width="8" style="32" customWidth="1"/>
    <col min="3351" max="3373" width="8.5703125" style="32" customWidth="1"/>
    <col min="3374" max="3374" width="10.85546875" style="32" customWidth="1"/>
    <col min="3375" max="3584" width="11.5703125" style="32"/>
    <col min="3585" max="3585" width="12.85546875" style="32" customWidth="1"/>
    <col min="3586" max="3586" width="6.7109375" style="32" customWidth="1"/>
    <col min="3587" max="3605" width="8.5703125" style="32" customWidth="1"/>
    <col min="3606" max="3606" width="8" style="32" customWidth="1"/>
    <col min="3607" max="3629" width="8.5703125" style="32" customWidth="1"/>
    <col min="3630" max="3630" width="10.85546875" style="32" customWidth="1"/>
    <col min="3631" max="3840" width="11.5703125" style="32"/>
    <col min="3841" max="3841" width="12.85546875" style="32" customWidth="1"/>
    <col min="3842" max="3842" width="6.7109375" style="32" customWidth="1"/>
    <col min="3843" max="3861" width="8.5703125" style="32" customWidth="1"/>
    <col min="3862" max="3862" width="8" style="32" customWidth="1"/>
    <col min="3863" max="3885" width="8.5703125" style="32" customWidth="1"/>
    <col min="3886" max="3886" width="10.85546875" style="32" customWidth="1"/>
    <col min="3887" max="4096" width="11.5703125" style="32"/>
    <col min="4097" max="4097" width="12.85546875" style="32" customWidth="1"/>
    <col min="4098" max="4098" width="6.7109375" style="32" customWidth="1"/>
    <col min="4099" max="4117" width="8.5703125" style="32" customWidth="1"/>
    <col min="4118" max="4118" width="8" style="32" customWidth="1"/>
    <col min="4119" max="4141" width="8.5703125" style="32" customWidth="1"/>
    <col min="4142" max="4142" width="10.85546875" style="32" customWidth="1"/>
    <col min="4143" max="4352" width="11.5703125" style="32"/>
    <col min="4353" max="4353" width="12.85546875" style="32" customWidth="1"/>
    <col min="4354" max="4354" width="6.7109375" style="32" customWidth="1"/>
    <col min="4355" max="4373" width="8.5703125" style="32" customWidth="1"/>
    <col min="4374" max="4374" width="8" style="32" customWidth="1"/>
    <col min="4375" max="4397" width="8.5703125" style="32" customWidth="1"/>
    <col min="4398" max="4398" width="10.85546875" style="32" customWidth="1"/>
    <col min="4399" max="4608" width="11.5703125" style="32"/>
    <col min="4609" max="4609" width="12.85546875" style="32" customWidth="1"/>
    <col min="4610" max="4610" width="6.7109375" style="32" customWidth="1"/>
    <col min="4611" max="4629" width="8.5703125" style="32" customWidth="1"/>
    <col min="4630" max="4630" width="8" style="32" customWidth="1"/>
    <col min="4631" max="4653" width="8.5703125" style="32" customWidth="1"/>
    <col min="4654" max="4654" width="10.85546875" style="32" customWidth="1"/>
    <col min="4655" max="4864" width="11.5703125" style="32"/>
    <col min="4865" max="4865" width="12.85546875" style="32" customWidth="1"/>
    <col min="4866" max="4866" width="6.7109375" style="32" customWidth="1"/>
    <col min="4867" max="4885" width="8.5703125" style="32" customWidth="1"/>
    <col min="4886" max="4886" width="8" style="32" customWidth="1"/>
    <col min="4887" max="4909" width="8.5703125" style="32" customWidth="1"/>
    <col min="4910" max="4910" width="10.85546875" style="32" customWidth="1"/>
    <col min="4911" max="5120" width="11.5703125" style="32"/>
    <col min="5121" max="5121" width="12.85546875" style="32" customWidth="1"/>
    <col min="5122" max="5122" width="6.7109375" style="32" customWidth="1"/>
    <col min="5123" max="5141" width="8.5703125" style="32" customWidth="1"/>
    <col min="5142" max="5142" width="8" style="32" customWidth="1"/>
    <col min="5143" max="5165" width="8.5703125" style="32" customWidth="1"/>
    <col min="5166" max="5166" width="10.85546875" style="32" customWidth="1"/>
    <col min="5167" max="5376" width="11.5703125" style="32"/>
    <col min="5377" max="5377" width="12.85546875" style="32" customWidth="1"/>
    <col min="5378" max="5378" width="6.7109375" style="32" customWidth="1"/>
    <col min="5379" max="5397" width="8.5703125" style="32" customWidth="1"/>
    <col min="5398" max="5398" width="8" style="32" customWidth="1"/>
    <col min="5399" max="5421" width="8.5703125" style="32" customWidth="1"/>
    <col min="5422" max="5422" width="10.85546875" style="32" customWidth="1"/>
    <col min="5423" max="5632" width="11.5703125" style="32"/>
    <col min="5633" max="5633" width="12.85546875" style="32" customWidth="1"/>
    <col min="5634" max="5634" width="6.7109375" style="32" customWidth="1"/>
    <col min="5635" max="5653" width="8.5703125" style="32" customWidth="1"/>
    <col min="5654" max="5654" width="8" style="32" customWidth="1"/>
    <col min="5655" max="5677" width="8.5703125" style="32" customWidth="1"/>
    <col min="5678" max="5678" width="10.85546875" style="32" customWidth="1"/>
    <col min="5679" max="5888" width="11.5703125" style="32"/>
    <col min="5889" max="5889" width="12.85546875" style="32" customWidth="1"/>
    <col min="5890" max="5890" width="6.7109375" style="32" customWidth="1"/>
    <col min="5891" max="5909" width="8.5703125" style="32" customWidth="1"/>
    <col min="5910" max="5910" width="8" style="32" customWidth="1"/>
    <col min="5911" max="5933" width="8.5703125" style="32" customWidth="1"/>
    <col min="5934" max="5934" width="10.85546875" style="32" customWidth="1"/>
    <col min="5935" max="6144" width="11.5703125" style="32"/>
    <col min="6145" max="6145" width="12.85546875" style="32" customWidth="1"/>
    <col min="6146" max="6146" width="6.7109375" style="32" customWidth="1"/>
    <col min="6147" max="6165" width="8.5703125" style="32" customWidth="1"/>
    <col min="6166" max="6166" width="8" style="32" customWidth="1"/>
    <col min="6167" max="6189" width="8.5703125" style="32" customWidth="1"/>
    <col min="6190" max="6190" width="10.85546875" style="32" customWidth="1"/>
    <col min="6191" max="6400" width="11.5703125" style="32"/>
    <col min="6401" max="6401" width="12.85546875" style="32" customWidth="1"/>
    <col min="6402" max="6402" width="6.7109375" style="32" customWidth="1"/>
    <col min="6403" max="6421" width="8.5703125" style="32" customWidth="1"/>
    <col min="6422" max="6422" width="8" style="32" customWidth="1"/>
    <col min="6423" max="6445" width="8.5703125" style="32" customWidth="1"/>
    <col min="6446" max="6446" width="10.85546875" style="32" customWidth="1"/>
    <col min="6447" max="6656" width="11.5703125" style="32"/>
    <col min="6657" max="6657" width="12.85546875" style="32" customWidth="1"/>
    <col min="6658" max="6658" width="6.7109375" style="32" customWidth="1"/>
    <col min="6659" max="6677" width="8.5703125" style="32" customWidth="1"/>
    <col min="6678" max="6678" width="8" style="32" customWidth="1"/>
    <col min="6679" max="6701" width="8.5703125" style="32" customWidth="1"/>
    <col min="6702" max="6702" width="10.85546875" style="32" customWidth="1"/>
    <col min="6703" max="6912" width="11.5703125" style="32"/>
    <col min="6913" max="6913" width="12.85546875" style="32" customWidth="1"/>
    <col min="6914" max="6914" width="6.7109375" style="32" customWidth="1"/>
    <col min="6915" max="6933" width="8.5703125" style="32" customWidth="1"/>
    <col min="6934" max="6934" width="8" style="32" customWidth="1"/>
    <col min="6935" max="6957" width="8.5703125" style="32" customWidth="1"/>
    <col min="6958" max="6958" width="10.85546875" style="32" customWidth="1"/>
    <col min="6959" max="7168" width="11.5703125" style="32"/>
    <col min="7169" max="7169" width="12.85546875" style="32" customWidth="1"/>
    <col min="7170" max="7170" width="6.7109375" style="32" customWidth="1"/>
    <col min="7171" max="7189" width="8.5703125" style="32" customWidth="1"/>
    <col min="7190" max="7190" width="8" style="32" customWidth="1"/>
    <col min="7191" max="7213" width="8.5703125" style="32" customWidth="1"/>
    <col min="7214" max="7214" width="10.85546875" style="32" customWidth="1"/>
    <col min="7215" max="7424" width="11.5703125" style="32"/>
    <col min="7425" max="7425" width="12.85546875" style="32" customWidth="1"/>
    <col min="7426" max="7426" width="6.7109375" style="32" customWidth="1"/>
    <col min="7427" max="7445" width="8.5703125" style="32" customWidth="1"/>
    <col min="7446" max="7446" width="8" style="32" customWidth="1"/>
    <col min="7447" max="7469" width="8.5703125" style="32" customWidth="1"/>
    <col min="7470" max="7470" width="10.85546875" style="32" customWidth="1"/>
    <col min="7471" max="7680" width="11.5703125" style="32"/>
    <col min="7681" max="7681" width="12.85546875" style="32" customWidth="1"/>
    <col min="7682" max="7682" width="6.7109375" style="32" customWidth="1"/>
    <col min="7683" max="7701" width="8.5703125" style="32" customWidth="1"/>
    <col min="7702" max="7702" width="8" style="32" customWidth="1"/>
    <col min="7703" max="7725" width="8.5703125" style="32" customWidth="1"/>
    <col min="7726" max="7726" width="10.85546875" style="32" customWidth="1"/>
    <col min="7727" max="7936" width="11.5703125" style="32"/>
    <col min="7937" max="7937" width="12.85546875" style="32" customWidth="1"/>
    <col min="7938" max="7938" width="6.7109375" style="32" customWidth="1"/>
    <col min="7939" max="7957" width="8.5703125" style="32" customWidth="1"/>
    <col min="7958" max="7958" width="8" style="32" customWidth="1"/>
    <col min="7959" max="7981" width="8.5703125" style="32" customWidth="1"/>
    <col min="7982" max="7982" width="10.85546875" style="32" customWidth="1"/>
    <col min="7983" max="8192" width="11.5703125" style="32"/>
    <col min="8193" max="8193" width="12.85546875" style="32" customWidth="1"/>
    <col min="8194" max="8194" width="6.7109375" style="32" customWidth="1"/>
    <col min="8195" max="8213" width="8.5703125" style="32" customWidth="1"/>
    <col min="8214" max="8214" width="8" style="32" customWidth="1"/>
    <col min="8215" max="8237" width="8.5703125" style="32" customWidth="1"/>
    <col min="8238" max="8238" width="10.85546875" style="32" customWidth="1"/>
    <col min="8239" max="8448" width="11.5703125" style="32"/>
    <col min="8449" max="8449" width="12.85546875" style="32" customWidth="1"/>
    <col min="8450" max="8450" width="6.7109375" style="32" customWidth="1"/>
    <col min="8451" max="8469" width="8.5703125" style="32" customWidth="1"/>
    <col min="8470" max="8470" width="8" style="32" customWidth="1"/>
    <col min="8471" max="8493" width="8.5703125" style="32" customWidth="1"/>
    <col min="8494" max="8494" width="10.85546875" style="32" customWidth="1"/>
    <col min="8495" max="8704" width="11.5703125" style="32"/>
    <col min="8705" max="8705" width="12.85546875" style="32" customWidth="1"/>
    <col min="8706" max="8706" width="6.7109375" style="32" customWidth="1"/>
    <col min="8707" max="8725" width="8.5703125" style="32" customWidth="1"/>
    <col min="8726" max="8726" width="8" style="32" customWidth="1"/>
    <col min="8727" max="8749" width="8.5703125" style="32" customWidth="1"/>
    <col min="8750" max="8750" width="10.85546875" style="32" customWidth="1"/>
    <col min="8751" max="8960" width="11.5703125" style="32"/>
    <col min="8961" max="8961" width="12.85546875" style="32" customWidth="1"/>
    <col min="8962" max="8962" width="6.7109375" style="32" customWidth="1"/>
    <col min="8963" max="8981" width="8.5703125" style="32" customWidth="1"/>
    <col min="8982" max="8982" width="8" style="32" customWidth="1"/>
    <col min="8983" max="9005" width="8.5703125" style="32" customWidth="1"/>
    <col min="9006" max="9006" width="10.85546875" style="32" customWidth="1"/>
    <col min="9007" max="9216" width="11.5703125" style="32"/>
    <col min="9217" max="9217" width="12.85546875" style="32" customWidth="1"/>
    <col min="9218" max="9218" width="6.7109375" style="32" customWidth="1"/>
    <col min="9219" max="9237" width="8.5703125" style="32" customWidth="1"/>
    <col min="9238" max="9238" width="8" style="32" customWidth="1"/>
    <col min="9239" max="9261" width="8.5703125" style="32" customWidth="1"/>
    <col min="9262" max="9262" width="10.85546875" style="32" customWidth="1"/>
    <col min="9263" max="9472" width="11.5703125" style="32"/>
    <col min="9473" max="9473" width="12.85546875" style="32" customWidth="1"/>
    <col min="9474" max="9474" width="6.7109375" style="32" customWidth="1"/>
    <col min="9475" max="9493" width="8.5703125" style="32" customWidth="1"/>
    <col min="9494" max="9494" width="8" style="32" customWidth="1"/>
    <col min="9495" max="9517" width="8.5703125" style="32" customWidth="1"/>
    <col min="9518" max="9518" width="10.85546875" style="32" customWidth="1"/>
    <col min="9519" max="9728" width="11.5703125" style="32"/>
    <col min="9729" max="9729" width="12.85546875" style="32" customWidth="1"/>
    <col min="9730" max="9730" width="6.7109375" style="32" customWidth="1"/>
    <col min="9731" max="9749" width="8.5703125" style="32" customWidth="1"/>
    <col min="9750" max="9750" width="8" style="32" customWidth="1"/>
    <col min="9751" max="9773" width="8.5703125" style="32" customWidth="1"/>
    <col min="9774" max="9774" width="10.85546875" style="32" customWidth="1"/>
    <col min="9775" max="9984" width="11.5703125" style="32"/>
    <col min="9985" max="9985" width="12.85546875" style="32" customWidth="1"/>
    <col min="9986" max="9986" width="6.7109375" style="32" customWidth="1"/>
    <col min="9987" max="10005" width="8.5703125" style="32" customWidth="1"/>
    <col min="10006" max="10006" width="8" style="32" customWidth="1"/>
    <col min="10007" max="10029" width="8.5703125" style="32" customWidth="1"/>
    <col min="10030" max="10030" width="10.85546875" style="32" customWidth="1"/>
    <col min="10031" max="10240" width="11.5703125" style="32"/>
    <col min="10241" max="10241" width="12.85546875" style="32" customWidth="1"/>
    <col min="10242" max="10242" width="6.7109375" style="32" customWidth="1"/>
    <col min="10243" max="10261" width="8.5703125" style="32" customWidth="1"/>
    <col min="10262" max="10262" width="8" style="32" customWidth="1"/>
    <col min="10263" max="10285" width="8.5703125" style="32" customWidth="1"/>
    <col min="10286" max="10286" width="10.85546875" style="32" customWidth="1"/>
    <col min="10287" max="10496" width="11.5703125" style="32"/>
    <col min="10497" max="10497" width="12.85546875" style="32" customWidth="1"/>
    <col min="10498" max="10498" width="6.7109375" style="32" customWidth="1"/>
    <col min="10499" max="10517" width="8.5703125" style="32" customWidth="1"/>
    <col min="10518" max="10518" width="8" style="32" customWidth="1"/>
    <col min="10519" max="10541" width="8.5703125" style="32" customWidth="1"/>
    <col min="10542" max="10542" width="10.85546875" style="32" customWidth="1"/>
    <col min="10543" max="10752" width="11.5703125" style="32"/>
    <col min="10753" max="10753" width="12.85546875" style="32" customWidth="1"/>
    <col min="10754" max="10754" width="6.7109375" style="32" customWidth="1"/>
    <col min="10755" max="10773" width="8.5703125" style="32" customWidth="1"/>
    <col min="10774" max="10774" width="8" style="32" customWidth="1"/>
    <col min="10775" max="10797" width="8.5703125" style="32" customWidth="1"/>
    <col min="10798" max="10798" width="10.85546875" style="32" customWidth="1"/>
    <col min="10799" max="11008" width="11.5703125" style="32"/>
    <col min="11009" max="11009" width="12.85546875" style="32" customWidth="1"/>
    <col min="11010" max="11010" width="6.7109375" style="32" customWidth="1"/>
    <col min="11011" max="11029" width="8.5703125" style="32" customWidth="1"/>
    <col min="11030" max="11030" width="8" style="32" customWidth="1"/>
    <col min="11031" max="11053" width="8.5703125" style="32" customWidth="1"/>
    <col min="11054" max="11054" width="10.85546875" style="32" customWidth="1"/>
    <col min="11055" max="11264" width="11.5703125" style="32"/>
    <col min="11265" max="11265" width="12.85546875" style="32" customWidth="1"/>
    <col min="11266" max="11266" width="6.7109375" style="32" customWidth="1"/>
    <col min="11267" max="11285" width="8.5703125" style="32" customWidth="1"/>
    <col min="11286" max="11286" width="8" style="32" customWidth="1"/>
    <col min="11287" max="11309" width="8.5703125" style="32" customWidth="1"/>
    <col min="11310" max="11310" width="10.85546875" style="32" customWidth="1"/>
    <col min="11311" max="11520" width="11.5703125" style="32"/>
    <col min="11521" max="11521" width="12.85546875" style="32" customWidth="1"/>
    <col min="11522" max="11522" width="6.7109375" style="32" customWidth="1"/>
    <col min="11523" max="11541" width="8.5703125" style="32" customWidth="1"/>
    <col min="11542" max="11542" width="8" style="32" customWidth="1"/>
    <col min="11543" max="11565" width="8.5703125" style="32" customWidth="1"/>
    <col min="11566" max="11566" width="10.85546875" style="32" customWidth="1"/>
    <col min="11567" max="11776" width="11.5703125" style="32"/>
    <col min="11777" max="11777" width="12.85546875" style="32" customWidth="1"/>
    <col min="11778" max="11778" width="6.7109375" style="32" customWidth="1"/>
    <col min="11779" max="11797" width="8.5703125" style="32" customWidth="1"/>
    <col min="11798" max="11798" width="8" style="32" customWidth="1"/>
    <col min="11799" max="11821" width="8.5703125" style="32" customWidth="1"/>
    <col min="11822" max="11822" width="10.85546875" style="32" customWidth="1"/>
    <col min="11823" max="12032" width="11.5703125" style="32"/>
    <col min="12033" max="12033" width="12.85546875" style="32" customWidth="1"/>
    <col min="12034" max="12034" width="6.7109375" style="32" customWidth="1"/>
    <col min="12035" max="12053" width="8.5703125" style="32" customWidth="1"/>
    <col min="12054" max="12054" width="8" style="32" customWidth="1"/>
    <col min="12055" max="12077" width="8.5703125" style="32" customWidth="1"/>
    <col min="12078" max="12078" width="10.85546875" style="32" customWidth="1"/>
    <col min="12079" max="12288" width="11.5703125" style="32"/>
    <col min="12289" max="12289" width="12.85546875" style="32" customWidth="1"/>
    <col min="12290" max="12290" width="6.7109375" style="32" customWidth="1"/>
    <col min="12291" max="12309" width="8.5703125" style="32" customWidth="1"/>
    <col min="12310" max="12310" width="8" style="32" customWidth="1"/>
    <col min="12311" max="12333" width="8.5703125" style="32" customWidth="1"/>
    <col min="12334" max="12334" width="10.85546875" style="32" customWidth="1"/>
    <col min="12335" max="12544" width="11.5703125" style="32"/>
    <col min="12545" max="12545" width="12.85546875" style="32" customWidth="1"/>
    <col min="12546" max="12546" width="6.7109375" style="32" customWidth="1"/>
    <col min="12547" max="12565" width="8.5703125" style="32" customWidth="1"/>
    <col min="12566" max="12566" width="8" style="32" customWidth="1"/>
    <col min="12567" max="12589" width="8.5703125" style="32" customWidth="1"/>
    <col min="12590" max="12590" width="10.85546875" style="32" customWidth="1"/>
    <col min="12591" max="12800" width="11.5703125" style="32"/>
    <col min="12801" max="12801" width="12.85546875" style="32" customWidth="1"/>
    <col min="12802" max="12802" width="6.7109375" style="32" customWidth="1"/>
    <col min="12803" max="12821" width="8.5703125" style="32" customWidth="1"/>
    <col min="12822" max="12822" width="8" style="32" customWidth="1"/>
    <col min="12823" max="12845" width="8.5703125" style="32" customWidth="1"/>
    <col min="12846" max="12846" width="10.85546875" style="32" customWidth="1"/>
    <col min="12847" max="13056" width="11.5703125" style="32"/>
    <col min="13057" max="13057" width="12.85546875" style="32" customWidth="1"/>
    <col min="13058" max="13058" width="6.7109375" style="32" customWidth="1"/>
    <col min="13059" max="13077" width="8.5703125" style="32" customWidth="1"/>
    <col min="13078" max="13078" width="8" style="32" customWidth="1"/>
    <col min="13079" max="13101" width="8.5703125" style="32" customWidth="1"/>
    <col min="13102" max="13102" width="10.85546875" style="32" customWidth="1"/>
    <col min="13103" max="13312" width="11.5703125" style="32"/>
    <col min="13313" max="13313" width="12.85546875" style="32" customWidth="1"/>
    <col min="13314" max="13314" width="6.7109375" style="32" customWidth="1"/>
    <col min="13315" max="13333" width="8.5703125" style="32" customWidth="1"/>
    <col min="13334" max="13334" width="8" style="32" customWidth="1"/>
    <col min="13335" max="13357" width="8.5703125" style="32" customWidth="1"/>
    <col min="13358" max="13358" width="10.85546875" style="32" customWidth="1"/>
    <col min="13359" max="13568" width="11.5703125" style="32"/>
    <col min="13569" max="13569" width="12.85546875" style="32" customWidth="1"/>
    <col min="13570" max="13570" width="6.7109375" style="32" customWidth="1"/>
    <col min="13571" max="13589" width="8.5703125" style="32" customWidth="1"/>
    <col min="13590" max="13590" width="8" style="32" customWidth="1"/>
    <col min="13591" max="13613" width="8.5703125" style="32" customWidth="1"/>
    <col min="13614" max="13614" width="10.85546875" style="32" customWidth="1"/>
    <col min="13615" max="13824" width="11.5703125" style="32"/>
    <col min="13825" max="13825" width="12.85546875" style="32" customWidth="1"/>
    <col min="13826" max="13826" width="6.7109375" style="32" customWidth="1"/>
    <col min="13827" max="13845" width="8.5703125" style="32" customWidth="1"/>
    <col min="13846" max="13846" width="8" style="32" customWidth="1"/>
    <col min="13847" max="13869" width="8.5703125" style="32" customWidth="1"/>
    <col min="13870" max="13870" width="10.85546875" style="32" customWidth="1"/>
    <col min="13871" max="14080" width="11.5703125" style="32"/>
    <col min="14081" max="14081" width="12.85546875" style="32" customWidth="1"/>
    <col min="14082" max="14082" width="6.7109375" style="32" customWidth="1"/>
    <col min="14083" max="14101" width="8.5703125" style="32" customWidth="1"/>
    <col min="14102" max="14102" width="8" style="32" customWidth="1"/>
    <col min="14103" max="14125" width="8.5703125" style="32" customWidth="1"/>
    <col min="14126" max="14126" width="10.85546875" style="32" customWidth="1"/>
    <col min="14127" max="14336" width="11.5703125" style="32"/>
    <col min="14337" max="14337" width="12.85546875" style="32" customWidth="1"/>
    <col min="14338" max="14338" width="6.7109375" style="32" customWidth="1"/>
    <col min="14339" max="14357" width="8.5703125" style="32" customWidth="1"/>
    <col min="14358" max="14358" width="8" style="32" customWidth="1"/>
    <col min="14359" max="14381" width="8.5703125" style="32" customWidth="1"/>
    <col min="14382" max="14382" width="10.85546875" style="32" customWidth="1"/>
    <col min="14383" max="14592" width="11.5703125" style="32"/>
    <col min="14593" max="14593" width="12.85546875" style="32" customWidth="1"/>
    <col min="14594" max="14594" width="6.7109375" style="32" customWidth="1"/>
    <col min="14595" max="14613" width="8.5703125" style="32" customWidth="1"/>
    <col min="14614" max="14614" width="8" style="32" customWidth="1"/>
    <col min="14615" max="14637" width="8.5703125" style="32" customWidth="1"/>
    <col min="14638" max="14638" width="10.85546875" style="32" customWidth="1"/>
    <col min="14639" max="14848" width="11.5703125" style="32"/>
    <col min="14849" max="14849" width="12.85546875" style="32" customWidth="1"/>
    <col min="14850" max="14850" width="6.7109375" style="32" customWidth="1"/>
    <col min="14851" max="14869" width="8.5703125" style="32" customWidth="1"/>
    <col min="14870" max="14870" width="8" style="32" customWidth="1"/>
    <col min="14871" max="14893" width="8.5703125" style="32" customWidth="1"/>
    <col min="14894" max="14894" width="10.85546875" style="32" customWidth="1"/>
    <col min="14895" max="15104" width="11.5703125" style="32"/>
    <col min="15105" max="15105" width="12.85546875" style="32" customWidth="1"/>
    <col min="15106" max="15106" width="6.7109375" style="32" customWidth="1"/>
    <col min="15107" max="15125" width="8.5703125" style="32" customWidth="1"/>
    <col min="15126" max="15126" width="8" style="32" customWidth="1"/>
    <col min="15127" max="15149" width="8.5703125" style="32" customWidth="1"/>
    <col min="15150" max="15150" width="10.85546875" style="32" customWidth="1"/>
    <col min="15151" max="15360" width="11.5703125" style="32"/>
    <col min="15361" max="15361" width="12.85546875" style="32" customWidth="1"/>
    <col min="15362" max="15362" width="6.7109375" style="32" customWidth="1"/>
    <col min="15363" max="15381" width="8.5703125" style="32" customWidth="1"/>
    <col min="15382" max="15382" width="8" style="32" customWidth="1"/>
    <col min="15383" max="15405" width="8.5703125" style="32" customWidth="1"/>
    <col min="15406" max="15406" width="10.85546875" style="32" customWidth="1"/>
    <col min="15407" max="15616" width="11.5703125" style="32"/>
    <col min="15617" max="15617" width="12.85546875" style="32" customWidth="1"/>
    <col min="15618" max="15618" width="6.7109375" style="32" customWidth="1"/>
    <col min="15619" max="15637" width="8.5703125" style="32" customWidth="1"/>
    <col min="15638" max="15638" width="8" style="32" customWidth="1"/>
    <col min="15639" max="15661" width="8.5703125" style="32" customWidth="1"/>
    <col min="15662" max="15662" width="10.85546875" style="32" customWidth="1"/>
    <col min="15663" max="15872" width="11.5703125" style="32"/>
    <col min="15873" max="15873" width="12.85546875" style="32" customWidth="1"/>
    <col min="15874" max="15874" width="6.7109375" style="32" customWidth="1"/>
    <col min="15875" max="15893" width="8.5703125" style="32" customWidth="1"/>
    <col min="15894" max="15894" width="8" style="32" customWidth="1"/>
    <col min="15895" max="15917" width="8.5703125" style="32" customWidth="1"/>
    <col min="15918" max="15918" width="10.85546875" style="32" customWidth="1"/>
    <col min="15919" max="16128" width="11.5703125" style="32"/>
    <col min="16129" max="16129" width="12.85546875" style="32" customWidth="1"/>
    <col min="16130" max="16130" width="6.7109375" style="32" customWidth="1"/>
    <col min="16131" max="16149" width="8.5703125" style="32" customWidth="1"/>
    <col min="16150" max="16150" width="8" style="32" customWidth="1"/>
    <col min="16151" max="16173" width="8.5703125" style="32" customWidth="1"/>
    <col min="16174" max="16174" width="10.85546875" style="32" customWidth="1"/>
    <col min="16175" max="16384" width="11.5703125" style="32"/>
  </cols>
  <sheetData>
    <row r="1" spans="1:87" ht="41.25" customHeight="1">
      <c r="A1" s="225" t="s">
        <v>138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</row>
    <row r="2" spans="1:87" ht="15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</row>
    <row r="3" spans="1:87" ht="15" customHeight="1">
      <c r="A3" s="89"/>
      <c r="B3" s="89"/>
      <c r="C3" s="93">
        <v>1</v>
      </c>
      <c r="D3" s="94" t="s">
        <v>13</v>
      </c>
      <c r="E3" s="95">
        <v>5</v>
      </c>
      <c r="F3" s="94" t="s">
        <v>17</v>
      </c>
      <c r="G3" s="96" t="s">
        <v>139</v>
      </c>
      <c r="H3" s="223" t="s">
        <v>137</v>
      </c>
      <c r="I3" s="224"/>
      <c r="J3" s="99" t="s">
        <v>142</v>
      </c>
      <c r="K3" s="223" t="s">
        <v>134</v>
      </c>
      <c r="L3" s="224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</row>
    <row r="4" spans="1:87" ht="15" customHeight="1">
      <c r="A4" s="89"/>
      <c r="B4" s="89"/>
      <c r="C4" s="97">
        <v>2</v>
      </c>
      <c r="D4" s="94" t="s">
        <v>14</v>
      </c>
      <c r="E4" s="98">
        <v>6</v>
      </c>
      <c r="F4" s="94" t="s">
        <v>18</v>
      </c>
      <c r="G4" s="100" t="s">
        <v>140</v>
      </c>
      <c r="H4" s="223"/>
      <c r="I4" s="224"/>
      <c r="J4" s="103" t="s">
        <v>143</v>
      </c>
      <c r="K4" s="223"/>
      <c r="L4" s="224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</row>
    <row r="5" spans="1:87" ht="15" customHeight="1">
      <c r="A5" s="89"/>
      <c r="B5" s="89"/>
      <c r="C5" s="101">
        <v>3</v>
      </c>
      <c r="D5" s="94" t="s">
        <v>15</v>
      </c>
      <c r="E5" s="102">
        <v>7</v>
      </c>
      <c r="F5" s="94" t="s">
        <v>19</v>
      </c>
      <c r="G5" s="109" t="s">
        <v>141</v>
      </c>
      <c r="H5" s="223"/>
      <c r="I5" s="224"/>
      <c r="J5" s="107" t="s">
        <v>144</v>
      </c>
      <c r="K5" s="223"/>
      <c r="L5" s="224"/>
      <c r="N5" s="89"/>
      <c r="O5" s="89"/>
      <c r="P5" s="89"/>
      <c r="Q5" s="36"/>
      <c r="R5" s="110"/>
      <c r="S5" s="111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</row>
    <row r="6" spans="1:87" ht="15" customHeight="1">
      <c r="A6" s="89"/>
      <c r="B6" s="89"/>
      <c r="C6" s="105">
        <v>4</v>
      </c>
      <c r="D6" s="94" t="s">
        <v>16</v>
      </c>
      <c r="E6" s="108"/>
      <c r="F6" s="106"/>
      <c r="J6" s="104"/>
      <c r="K6" s="106"/>
      <c r="L6" s="94"/>
      <c r="M6" s="94"/>
      <c r="N6" s="89"/>
      <c r="O6" s="89"/>
      <c r="P6" s="89"/>
      <c r="Q6" s="36"/>
      <c r="R6" s="111"/>
      <c r="S6" s="111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</row>
    <row r="7" spans="1:87" ht="15" customHeight="1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36"/>
      <c r="R7" s="111"/>
      <c r="S7" s="111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</row>
    <row r="8" spans="1:87" ht="15" customHeight="1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112"/>
      <c r="R8" s="111"/>
      <c r="S8" s="111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</row>
    <row r="9" spans="1:87" ht="15" customHeight="1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</row>
    <row r="10" spans="1:87" ht="15" customHeight="1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</row>
    <row r="11" spans="1:87" ht="15" customHeight="1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</row>
    <row r="12" spans="1:87" ht="15" customHeight="1"/>
    <row r="13" spans="1:87" ht="29.25" customHeight="1">
      <c r="C13" s="90" t="s">
        <v>28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226" t="s">
        <v>29</v>
      </c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222" t="s">
        <v>30</v>
      </c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</row>
    <row r="14" spans="1:87" ht="24.75" thickBot="1">
      <c r="B14" s="33" t="s">
        <v>31</v>
      </c>
      <c r="C14" s="33" t="s">
        <v>32</v>
      </c>
      <c r="D14" s="33" t="s">
        <v>33</v>
      </c>
      <c r="E14" s="33" t="s">
        <v>34</v>
      </c>
      <c r="F14" s="33" t="s">
        <v>35</v>
      </c>
      <c r="G14" s="33" t="s">
        <v>36</v>
      </c>
      <c r="H14" s="33" t="s">
        <v>37</v>
      </c>
      <c r="I14" s="34" t="s">
        <v>38</v>
      </c>
      <c r="J14" s="33" t="s">
        <v>39</v>
      </c>
      <c r="K14" s="33" t="s">
        <v>40</v>
      </c>
      <c r="L14" s="33" t="s">
        <v>41</v>
      </c>
      <c r="M14" s="33" t="s">
        <v>42</v>
      </c>
      <c r="N14" s="33" t="s">
        <v>43</v>
      </c>
      <c r="O14" s="33" t="s">
        <v>44</v>
      </c>
      <c r="P14" s="34" t="s">
        <v>45</v>
      </c>
      <c r="Q14" s="33" t="s">
        <v>46</v>
      </c>
      <c r="R14" s="33" t="s">
        <v>47</v>
      </c>
      <c r="S14" s="33" t="s">
        <v>48</v>
      </c>
      <c r="T14" s="33" t="s">
        <v>49</v>
      </c>
      <c r="U14" s="33" t="s">
        <v>50</v>
      </c>
      <c r="V14" s="33" t="s">
        <v>51</v>
      </c>
      <c r="W14" s="34" t="s">
        <v>52</v>
      </c>
      <c r="X14" s="33" t="s">
        <v>53</v>
      </c>
      <c r="Y14" s="33" t="s">
        <v>54</v>
      </c>
      <c r="Z14" s="33" t="s">
        <v>55</v>
      </c>
      <c r="AA14" s="33" t="s">
        <v>56</v>
      </c>
      <c r="AB14" s="33" t="s">
        <v>57</v>
      </c>
      <c r="AC14" s="33" t="s">
        <v>58</v>
      </c>
      <c r="AD14" s="34" t="s">
        <v>59</v>
      </c>
      <c r="AE14" s="33" t="s">
        <v>60</v>
      </c>
      <c r="AF14" s="33" t="s">
        <v>61</v>
      </c>
      <c r="AG14" s="33" t="s">
        <v>62</v>
      </c>
      <c r="AH14" s="33" t="s">
        <v>63</v>
      </c>
      <c r="AI14" s="33" t="s">
        <v>64</v>
      </c>
      <c r="AJ14" s="33" t="s">
        <v>65</v>
      </c>
      <c r="AK14" s="34" t="s">
        <v>66</v>
      </c>
      <c r="AL14" s="33" t="s">
        <v>67</v>
      </c>
      <c r="AM14" s="35" t="s">
        <v>68</v>
      </c>
      <c r="AN14" s="33" t="s">
        <v>69</v>
      </c>
      <c r="AO14" s="33" t="s">
        <v>70</v>
      </c>
      <c r="AP14" s="33" t="s">
        <v>71</v>
      </c>
      <c r="AQ14" s="33" t="s">
        <v>72</v>
      </c>
      <c r="AR14" s="34" t="s">
        <v>73</v>
      </c>
      <c r="AS14" s="33" t="s">
        <v>74</v>
      </c>
      <c r="AT14" s="33" t="s">
        <v>75</v>
      </c>
      <c r="AU14" s="33" t="s">
        <v>76</v>
      </c>
      <c r="AV14" s="33" t="s">
        <v>77</v>
      </c>
      <c r="AW14" s="33" t="s">
        <v>78</v>
      </c>
      <c r="AX14" s="33" t="s">
        <v>79</v>
      </c>
      <c r="AY14" s="34" t="s">
        <v>80</v>
      </c>
      <c r="AZ14" s="33" t="s">
        <v>81</v>
      </c>
      <c r="BA14" s="33" t="s">
        <v>82</v>
      </c>
      <c r="BB14" s="33" t="s">
        <v>83</v>
      </c>
      <c r="BC14" s="33" t="s">
        <v>84</v>
      </c>
      <c r="BD14" s="33" t="s">
        <v>85</v>
      </c>
      <c r="BE14" s="33" t="s">
        <v>86</v>
      </c>
      <c r="BF14" s="34" t="s">
        <v>87</v>
      </c>
      <c r="BG14" s="33" t="s">
        <v>88</v>
      </c>
      <c r="BH14" s="33" t="s">
        <v>89</v>
      </c>
      <c r="BI14" s="33" t="s">
        <v>90</v>
      </c>
      <c r="BJ14" s="33" t="s">
        <v>91</v>
      </c>
      <c r="BK14" s="33" t="s">
        <v>92</v>
      </c>
      <c r="BL14" s="33" t="s">
        <v>93</v>
      </c>
      <c r="BM14" s="34" t="s">
        <v>94</v>
      </c>
      <c r="BN14" s="33" t="s">
        <v>95</v>
      </c>
      <c r="BO14" s="33" t="s">
        <v>96</v>
      </c>
      <c r="BP14" s="33" t="s">
        <v>97</v>
      </c>
      <c r="BQ14" s="33" t="s">
        <v>98</v>
      </c>
      <c r="BR14" s="33" t="s">
        <v>99</v>
      </c>
      <c r="BS14" s="33" t="s">
        <v>100</v>
      </c>
      <c r="BT14" s="34" t="s">
        <v>101</v>
      </c>
      <c r="BU14" s="33" t="s">
        <v>102</v>
      </c>
      <c r="BV14" s="33" t="s">
        <v>103</v>
      </c>
      <c r="BW14" s="33" t="s">
        <v>104</v>
      </c>
      <c r="BX14" s="33" t="s">
        <v>105</v>
      </c>
      <c r="BY14" s="33" t="s">
        <v>106</v>
      </c>
      <c r="BZ14" s="33" t="s">
        <v>107</v>
      </c>
      <c r="CA14" s="34" t="s">
        <v>108</v>
      </c>
      <c r="CB14" s="33" t="s">
        <v>109</v>
      </c>
      <c r="CC14" s="33" t="s">
        <v>110</v>
      </c>
      <c r="CD14" s="33" t="s">
        <v>111</v>
      </c>
      <c r="CE14" s="33" t="s">
        <v>112</v>
      </c>
      <c r="CF14" s="33" t="s">
        <v>113</v>
      </c>
      <c r="CG14" s="33" t="s">
        <v>114</v>
      </c>
      <c r="CH14" s="34" t="s">
        <v>115</v>
      </c>
      <c r="CI14" s="33" t="s">
        <v>116</v>
      </c>
    </row>
    <row r="15" spans="1:87" ht="23.25" customHeight="1">
      <c r="A15" s="219" t="s">
        <v>117</v>
      </c>
      <c r="B15" s="172">
        <v>1</v>
      </c>
      <c r="C15" s="159" t="s">
        <v>17</v>
      </c>
      <c r="D15" s="52" t="s">
        <v>14</v>
      </c>
      <c r="E15" s="53" t="s">
        <v>13</v>
      </c>
      <c r="F15" s="54" t="s">
        <v>16</v>
      </c>
      <c r="G15" s="52" t="s">
        <v>14</v>
      </c>
      <c r="H15" s="141" t="s">
        <v>142</v>
      </c>
      <c r="I15" s="53" t="s">
        <v>13</v>
      </c>
      <c r="J15" s="52" t="s">
        <v>14</v>
      </c>
      <c r="K15" s="55" t="s">
        <v>15</v>
      </c>
      <c r="L15" s="53" t="s">
        <v>13</v>
      </c>
      <c r="M15" s="142" t="s">
        <v>139</v>
      </c>
      <c r="N15" s="55" t="s">
        <v>15</v>
      </c>
      <c r="O15" s="143" t="s">
        <v>144</v>
      </c>
      <c r="P15" s="52" t="s">
        <v>14</v>
      </c>
      <c r="Q15" s="55" t="s">
        <v>15</v>
      </c>
      <c r="R15" s="144" t="s">
        <v>140</v>
      </c>
      <c r="S15" s="53" t="s">
        <v>13</v>
      </c>
      <c r="T15" s="55" t="s">
        <v>15</v>
      </c>
      <c r="U15" s="56" t="s">
        <v>19</v>
      </c>
      <c r="V15" s="52" t="s">
        <v>14</v>
      </c>
      <c r="W15" s="55" t="s">
        <v>15</v>
      </c>
      <c r="X15" s="57" t="s">
        <v>18</v>
      </c>
      <c r="Y15" s="52" t="s">
        <v>14</v>
      </c>
      <c r="Z15" s="55" t="s">
        <v>15</v>
      </c>
      <c r="AA15" s="53" t="s">
        <v>13</v>
      </c>
      <c r="AB15" s="52" t="s">
        <v>14</v>
      </c>
      <c r="AC15" s="55" t="s">
        <v>15</v>
      </c>
      <c r="AD15" s="145" t="s">
        <v>143</v>
      </c>
      <c r="AE15" s="143" t="s">
        <v>144</v>
      </c>
      <c r="AF15" s="146" t="s">
        <v>141</v>
      </c>
      <c r="AG15" s="52" t="s">
        <v>14</v>
      </c>
      <c r="AH15" s="55" t="s">
        <v>15</v>
      </c>
      <c r="AI15" s="53" t="s">
        <v>13</v>
      </c>
      <c r="AJ15" s="52" t="s">
        <v>14</v>
      </c>
      <c r="AK15" s="55" t="s">
        <v>15</v>
      </c>
      <c r="AL15" s="57" t="s">
        <v>18</v>
      </c>
      <c r="AM15" s="58" t="s">
        <v>17</v>
      </c>
      <c r="AN15" s="52" t="s">
        <v>14</v>
      </c>
      <c r="AO15" s="53" t="s">
        <v>13</v>
      </c>
      <c r="AP15" s="54" t="s">
        <v>16</v>
      </c>
      <c r="AQ15" s="52" t="s">
        <v>14</v>
      </c>
      <c r="AR15" s="141" t="s">
        <v>142</v>
      </c>
      <c r="AS15" s="53" t="s">
        <v>13</v>
      </c>
      <c r="AT15" s="52" t="s">
        <v>14</v>
      </c>
      <c r="AU15" s="55" t="s">
        <v>15</v>
      </c>
      <c r="AV15" s="53" t="s">
        <v>13</v>
      </c>
      <c r="AW15" s="142" t="s">
        <v>139</v>
      </c>
      <c r="AX15" s="55" t="s">
        <v>15</v>
      </c>
      <c r="AY15" s="143" t="s">
        <v>144</v>
      </c>
      <c r="AZ15" s="52" t="s">
        <v>14</v>
      </c>
      <c r="BA15" s="55" t="s">
        <v>15</v>
      </c>
      <c r="BB15" s="144" t="s">
        <v>140</v>
      </c>
      <c r="BC15" s="53" t="s">
        <v>13</v>
      </c>
      <c r="BD15" s="55" t="s">
        <v>15</v>
      </c>
      <c r="BE15" s="56" t="s">
        <v>19</v>
      </c>
      <c r="BF15" s="52" t="s">
        <v>14</v>
      </c>
      <c r="BG15" s="141" t="s">
        <v>142</v>
      </c>
      <c r="BH15" s="57" t="s">
        <v>18</v>
      </c>
      <c r="BI15" s="52" t="s">
        <v>14</v>
      </c>
      <c r="BJ15" s="55" t="s">
        <v>15</v>
      </c>
      <c r="BK15" s="53" t="s">
        <v>13</v>
      </c>
      <c r="BL15" s="52" t="s">
        <v>14</v>
      </c>
      <c r="BM15" s="55" t="s">
        <v>15</v>
      </c>
      <c r="BN15" s="145" t="s">
        <v>143</v>
      </c>
      <c r="BO15" s="144" t="s">
        <v>140</v>
      </c>
      <c r="BP15" s="146" t="s">
        <v>141</v>
      </c>
      <c r="BQ15" s="52" t="s">
        <v>14</v>
      </c>
      <c r="BR15" s="55" t="s">
        <v>15</v>
      </c>
      <c r="BS15" s="53" t="s">
        <v>13</v>
      </c>
      <c r="BT15" s="52" t="s">
        <v>14</v>
      </c>
      <c r="BU15" s="55" t="s">
        <v>15</v>
      </c>
      <c r="BV15" s="57" t="s">
        <v>18</v>
      </c>
      <c r="BW15" s="58" t="s">
        <v>17</v>
      </c>
      <c r="BX15" s="52" t="s">
        <v>14</v>
      </c>
      <c r="BY15" s="53" t="s">
        <v>13</v>
      </c>
      <c r="BZ15" s="54" t="s">
        <v>16</v>
      </c>
      <c r="CA15" s="52" t="s">
        <v>14</v>
      </c>
      <c r="CB15" s="141" t="s">
        <v>142</v>
      </c>
      <c r="CC15" s="53" t="s">
        <v>13</v>
      </c>
      <c r="CD15" s="52" t="s">
        <v>14</v>
      </c>
      <c r="CE15" s="55" t="s">
        <v>15</v>
      </c>
      <c r="CF15" s="53" t="s">
        <v>13</v>
      </c>
      <c r="CG15" s="142" t="s">
        <v>139</v>
      </c>
      <c r="CH15" s="55" t="s">
        <v>15</v>
      </c>
      <c r="CI15" s="147" t="s">
        <v>144</v>
      </c>
    </row>
    <row r="16" spans="1:87" ht="23.25" customHeight="1">
      <c r="A16" s="220"/>
      <c r="B16" s="173">
        <v>2</v>
      </c>
      <c r="C16" s="160" t="s">
        <v>18</v>
      </c>
      <c r="D16" s="60" t="s">
        <v>17</v>
      </c>
      <c r="E16" s="61" t="s">
        <v>14</v>
      </c>
      <c r="F16" s="62" t="s">
        <v>13</v>
      </c>
      <c r="G16" s="63" t="s">
        <v>16</v>
      </c>
      <c r="H16" s="61" t="s">
        <v>14</v>
      </c>
      <c r="I16" s="99" t="s">
        <v>142</v>
      </c>
      <c r="J16" s="62" t="s">
        <v>13</v>
      </c>
      <c r="K16" s="61" t="s">
        <v>14</v>
      </c>
      <c r="L16" s="64" t="s">
        <v>15</v>
      </c>
      <c r="M16" s="62" t="s">
        <v>13</v>
      </c>
      <c r="N16" s="96" t="s">
        <v>139</v>
      </c>
      <c r="O16" s="64" t="s">
        <v>15</v>
      </c>
      <c r="P16" s="140" t="s">
        <v>144</v>
      </c>
      <c r="Q16" s="61" t="s">
        <v>14</v>
      </c>
      <c r="R16" s="64" t="s">
        <v>15</v>
      </c>
      <c r="S16" s="100" t="s">
        <v>140</v>
      </c>
      <c r="T16" s="62" t="s">
        <v>13</v>
      </c>
      <c r="U16" s="64" t="s">
        <v>15</v>
      </c>
      <c r="V16" s="103" t="s">
        <v>143</v>
      </c>
      <c r="W16" s="61" t="s">
        <v>14</v>
      </c>
      <c r="X16" s="64" t="s">
        <v>15</v>
      </c>
      <c r="Y16" s="65" t="s">
        <v>18</v>
      </c>
      <c r="Z16" s="61" t="s">
        <v>14</v>
      </c>
      <c r="AA16" s="64" t="s">
        <v>15</v>
      </c>
      <c r="AB16" s="62" t="s">
        <v>13</v>
      </c>
      <c r="AC16" s="61" t="s">
        <v>14</v>
      </c>
      <c r="AD16" s="64" t="s">
        <v>15</v>
      </c>
      <c r="AE16" s="103" t="s">
        <v>143</v>
      </c>
      <c r="AF16" s="60" t="s">
        <v>17</v>
      </c>
      <c r="AG16" s="109" t="s">
        <v>141</v>
      </c>
      <c r="AH16" s="61" t="s">
        <v>14</v>
      </c>
      <c r="AI16" s="64" t="s">
        <v>15</v>
      </c>
      <c r="AJ16" s="62" t="s">
        <v>13</v>
      </c>
      <c r="AK16" s="61" t="s">
        <v>14</v>
      </c>
      <c r="AL16" s="64" t="s">
        <v>15</v>
      </c>
      <c r="AM16" s="65" t="s">
        <v>18</v>
      </c>
      <c r="AN16" s="60" t="s">
        <v>17</v>
      </c>
      <c r="AO16" s="61" t="s">
        <v>14</v>
      </c>
      <c r="AP16" s="62" t="s">
        <v>13</v>
      </c>
      <c r="AQ16" s="63" t="s">
        <v>16</v>
      </c>
      <c r="AR16" s="61" t="s">
        <v>14</v>
      </c>
      <c r="AS16" s="99" t="s">
        <v>142</v>
      </c>
      <c r="AT16" s="62" t="s">
        <v>13</v>
      </c>
      <c r="AU16" s="61" t="s">
        <v>14</v>
      </c>
      <c r="AV16" s="64" t="s">
        <v>15</v>
      </c>
      <c r="AW16" s="62" t="s">
        <v>13</v>
      </c>
      <c r="AX16" s="96" t="s">
        <v>139</v>
      </c>
      <c r="AY16" s="64" t="s">
        <v>15</v>
      </c>
      <c r="AZ16" s="140" t="s">
        <v>144</v>
      </c>
      <c r="BA16" s="61" t="s">
        <v>14</v>
      </c>
      <c r="BB16" s="64" t="s">
        <v>15</v>
      </c>
      <c r="BC16" s="100" t="s">
        <v>140</v>
      </c>
      <c r="BD16" s="62" t="s">
        <v>13</v>
      </c>
      <c r="BE16" s="64" t="s">
        <v>15</v>
      </c>
      <c r="BF16" s="63" t="s">
        <v>16</v>
      </c>
      <c r="BG16" s="61" t="s">
        <v>14</v>
      </c>
      <c r="BH16" s="64" t="s">
        <v>15</v>
      </c>
      <c r="BI16" s="65" t="s">
        <v>18</v>
      </c>
      <c r="BJ16" s="61" t="s">
        <v>14</v>
      </c>
      <c r="BK16" s="64" t="s">
        <v>15</v>
      </c>
      <c r="BL16" s="62" t="s">
        <v>13</v>
      </c>
      <c r="BM16" s="61" t="s">
        <v>14</v>
      </c>
      <c r="BN16" s="64" t="s">
        <v>15</v>
      </c>
      <c r="BO16" s="103" t="s">
        <v>143</v>
      </c>
      <c r="BP16" s="60" t="s">
        <v>17</v>
      </c>
      <c r="BQ16" s="109" t="s">
        <v>141</v>
      </c>
      <c r="BR16" s="96" t="s">
        <v>139</v>
      </c>
      <c r="BS16" s="64" t="s">
        <v>15</v>
      </c>
      <c r="BT16" s="62" t="s">
        <v>13</v>
      </c>
      <c r="BU16" s="61" t="s">
        <v>14</v>
      </c>
      <c r="BV16" s="64" t="s">
        <v>15</v>
      </c>
      <c r="BW16" s="65" t="s">
        <v>18</v>
      </c>
      <c r="BX16" s="60" t="s">
        <v>17</v>
      </c>
      <c r="BY16" s="61" t="s">
        <v>14</v>
      </c>
      <c r="BZ16" s="62" t="s">
        <v>13</v>
      </c>
      <c r="CA16" s="63" t="s">
        <v>16</v>
      </c>
      <c r="CB16" s="61" t="s">
        <v>14</v>
      </c>
      <c r="CC16" s="99" t="s">
        <v>142</v>
      </c>
      <c r="CD16" s="62" t="s">
        <v>13</v>
      </c>
      <c r="CE16" s="61" t="s">
        <v>14</v>
      </c>
      <c r="CF16" s="64" t="s">
        <v>15</v>
      </c>
      <c r="CG16" s="62" t="s">
        <v>13</v>
      </c>
      <c r="CH16" s="96" t="s">
        <v>139</v>
      </c>
      <c r="CI16" s="66" t="s">
        <v>15</v>
      </c>
    </row>
    <row r="17" spans="1:87" ht="23.25" customHeight="1">
      <c r="A17" s="220"/>
      <c r="B17" s="173">
        <v>3</v>
      </c>
      <c r="C17" s="161" t="s">
        <v>15</v>
      </c>
      <c r="D17" s="65" t="s">
        <v>18</v>
      </c>
      <c r="E17" s="60" t="s">
        <v>17</v>
      </c>
      <c r="F17" s="61" t="s">
        <v>14</v>
      </c>
      <c r="G17" s="62" t="s">
        <v>13</v>
      </c>
      <c r="H17" s="63" t="s">
        <v>16</v>
      </c>
      <c r="I17" s="61" t="s">
        <v>14</v>
      </c>
      <c r="J17" s="99" t="s">
        <v>142</v>
      </c>
      <c r="K17" s="62" t="s">
        <v>13</v>
      </c>
      <c r="L17" s="61" t="s">
        <v>14</v>
      </c>
      <c r="M17" s="64" t="s">
        <v>15</v>
      </c>
      <c r="N17" s="62" t="s">
        <v>13</v>
      </c>
      <c r="O17" s="96" t="s">
        <v>139</v>
      </c>
      <c r="P17" s="64" t="s">
        <v>15</v>
      </c>
      <c r="Q17" s="140" t="s">
        <v>144</v>
      </c>
      <c r="R17" s="61" t="s">
        <v>14</v>
      </c>
      <c r="S17" s="64" t="s">
        <v>15</v>
      </c>
      <c r="T17" s="100" t="s">
        <v>140</v>
      </c>
      <c r="U17" s="62" t="s">
        <v>13</v>
      </c>
      <c r="V17" s="64" t="s">
        <v>15</v>
      </c>
      <c r="W17" s="68" t="s">
        <v>19</v>
      </c>
      <c r="X17" s="61" t="s">
        <v>14</v>
      </c>
      <c r="Y17" s="64" t="s">
        <v>15</v>
      </c>
      <c r="Z17" s="65" t="s">
        <v>18</v>
      </c>
      <c r="AA17" s="61" t="s">
        <v>14</v>
      </c>
      <c r="AB17" s="64" t="s">
        <v>15</v>
      </c>
      <c r="AC17" s="62" t="s">
        <v>13</v>
      </c>
      <c r="AD17" s="61" t="s">
        <v>14</v>
      </c>
      <c r="AE17" s="64" t="s">
        <v>15</v>
      </c>
      <c r="AF17" s="103" t="s">
        <v>143</v>
      </c>
      <c r="AG17" s="60" t="s">
        <v>17</v>
      </c>
      <c r="AH17" s="109" t="s">
        <v>141</v>
      </c>
      <c r="AI17" s="61" t="s">
        <v>14</v>
      </c>
      <c r="AJ17" s="64" t="s">
        <v>15</v>
      </c>
      <c r="AK17" s="62" t="s">
        <v>13</v>
      </c>
      <c r="AL17" s="61" t="s">
        <v>14</v>
      </c>
      <c r="AM17" s="64" t="s">
        <v>15</v>
      </c>
      <c r="AN17" s="65" t="s">
        <v>18</v>
      </c>
      <c r="AO17" s="60" t="s">
        <v>17</v>
      </c>
      <c r="AP17" s="61" t="s">
        <v>14</v>
      </c>
      <c r="AQ17" s="62" t="s">
        <v>13</v>
      </c>
      <c r="AR17" s="109" t="s">
        <v>141</v>
      </c>
      <c r="AS17" s="61" t="s">
        <v>14</v>
      </c>
      <c r="AT17" s="99" t="s">
        <v>142</v>
      </c>
      <c r="AU17" s="62" t="s">
        <v>13</v>
      </c>
      <c r="AV17" s="61" t="s">
        <v>14</v>
      </c>
      <c r="AW17" s="64" t="s">
        <v>15</v>
      </c>
      <c r="AX17" s="62" t="s">
        <v>13</v>
      </c>
      <c r="AY17" s="96" t="s">
        <v>139</v>
      </c>
      <c r="AZ17" s="64" t="s">
        <v>15</v>
      </c>
      <c r="BA17" s="140" t="s">
        <v>144</v>
      </c>
      <c r="BB17" s="61" t="s">
        <v>14</v>
      </c>
      <c r="BC17" s="64" t="s">
        <v>15</v>
      </c>
      <c r="BD17" s="100" t="s">
        <v>140</v>
      </c>
      <c r="BE17" s="62" t="s">
        <v>13</v>
      </c>
      <c r="BF17" s="64" t="s">
        <v>15</v>
      </c>
      <c r="BG17" s="68" t="s">
        <v>19</v>
      </c>
      <c r="BH17" s="61" t="s">
        <v>14</v>
      </c>
      <c r="BI17" s="99" t="s">
        <v>142</v>
      </c>
      <c r="BJ17" s="65" t="s">
        <v>18</v>
      </c>
      <c r="BK17" s="61" t="s">
        <v>14</v>
      </c>
      <c r="BL17" s="64" t="s">
        <v>15</v>
      </c>
      <c r="BM17" s="62" t="s">
        <v>13</v>
      </c>
      <c r="BN17" s="61" t="s">
        <v>14</v>
      </c>
      <c r="BO17" s="64" t="s">
        <v>15</v>
      </c>
      <c r="BP17" s="103" t="s">
        <v>143</v>
      </c>
      <c r="BQ17" s="100" t="s">
        <v>140</v>
      </c>
      <c r="BR17" s="109" t="s">
        <v>141</v>
      </c>
      <c r="BS17" s="61" t="s">
        <v>14</v>
      </c>
      <c r="BT17" s="64" t="s">
        <v>15</v>
      </c>
      <c r="BU17" s="62" t="s">
        <v>13</v>
      </c>
      <c r="BV17" s="61" t="s">
        <v>14</v>
      </c>
      <c r="BW17" s="64" t="s">
        <v>15</v>
      </c>
      <c r="BX17" s="65" t="s">
        <v>18</v>
      </c>
      <c r="BY17" s="60" t="s">
        <v>17</v>
      </c>
      <c r="BZ17" s="61" t="s">
        <v>14</v>
      </c>
      <c r="CA17" s="62" t="s">
        <v>13</v>
      </c>
      <c r="CB17" s="68" t="s">
        <v>19</v>
      </c>
      <c r="CC17" s="61" t="s">
        <v>14</v>
      </c>
      <c r="CD17" s="99" t="s">
        <v>142</v>
      </c>
      <c r="CE17" s="62" t="s">
        <v>13</v>
      </c>
      <c r="CF17" s="61" t="s">
        <v>14</v>
      </c>
      <c r="CG17" s="64" t="s">
        <v>15</v>
      </c>
      <c r="CH17" s="62" t="s">
        <v>13</v>
      </c>
      <c r="CI17" s="148" t="s">
        <v>139</v>
      </c>
    </row>
    <row r="18" spans="1:87" ht="23.25" customHeight="1" thickBot="1">
      <c r="A18" s="221"/>
      <c r="B18" s="173">
        <v>4</v>
      </c>
      <c r="C18" s="162" t="s">
        <v>14</v>
      </c>
      <c r="D18" s="64" t="s">
        <v>15</v>
      </c>
      <c r="E18" s="65" t="s">
        <v>18</v>
      </c>
      <c r="F18" s="60" t="s">
        <v>17</v>
      </c>
      <c r="G18" s="61" t="s">
        <v>14</v>
      </c>
      <c r="H18" s="62" t="s">
        <v>13</v>
      </c>
      <c r="I18" s="63" t="s">
        <v>16</v>
      </c>
      <c r="J18" s="61" t="s">
        <v>14</v>
      </c>
      <c r="K18" s="99" t="s">
        <v>142</v>
      </c>
      <c r="L18" s="62" t="s">
        <v>13</v>
      </c>
      <c r="M18" s="61" t="s">
        <v>14</v>
      </c>
      <c r="N18" s="64" t="s">
        <v>15</v>
      </c>
      <c r="O18" s="62" t="s">
        <v>13</v>
      </c>
      <c r="P18" s="96" t="s">
        <v>139</v>
      </c>
      <c r="Q18" s="64" t="s">
        <v>15</v>
      </c>
      <c r="R18" s="140" t="s">
        <v>144</v>
      </c>
      <c r="S18" s="61" t="s">
        <v>14</v>
      </c>
      <c r="T18" s="64" t="s">
        <v>15</v>
      </c>
      <c r="U18" s="100" t="s">
        <v>140</v>
      </c>
      <c r="V18" s="62" t="s">
        <v>13</v>
      </c>
      <c r="W18" s="64" t="s">
        <v>15</v>
      </c>
      <c r="X18" s="103" t="s">
        <v>143</v>
      </c>
      <c r="Y18" s="61" t="s">
        <v>14</v>
      </c>
      <c r="Z18" s="64" t="s">
        <v>15</v>
      </c>
      <c r="AA18" s="65" t="s">
        <v>18</v>
      </c>
      <c r="AB18" s="61" t="s">
        <v>14</v>
      </c>
      <c r="AC18" s="64" t="s">
        <v>15</v>
      </c>
      <c r="AD18" s="62" t="s">
        <v>13</v>
      </c>
      <c r="AE18" s="61" t="s">
        <v>14</v>
      </c>
      <c r="AF18" s="64" t="s">
        <v>15</v>
      </c>
      <c r="AG18" s="103" t="s">
        <v>143</v>
      </c>
      <c r="AH18" s="60" t="s">
        <v>17</v>
      </c>
      <c r="AI18" s="109" t="s">
        <v>141</v>
      </c>
      <c r="AJ18" s="61" t="s">
        <v>14</v>
      </c>
      <c r="AK18" s="64" t="s">
        <v>15</v>
      </c>
      <c r="AL18" s="62" t="s">
        <v>13</v>
      </c>
      <c r="AM18" s="61" t="s">
        <v>14</v>
      </c>
      <c r="AN18" s="64" t="s">
        <v>15</v>
      </c>
      <c r="AO18" s="65" t="s">
        <v>18</v>
      </c>
      <c r="AP18" s="60" t="s">
        <v>17</v>
      </c>
      <c r="AQ18" s="61" t="s">
        <v>14</v>
      </c>
      <c r="AR18" s="62" t="s">
        <v>13</v>
      </c>
      <c r="AS18" s="63" t="s">
        <v>16</v>
      </c>
      <c r="AT18" s="61" t="s">
        <v>14</v>
      </c>
      <c r="AU18" s="99" t="s">
        <v>142</v>
      </c>
      <c r="AV18" s="62" t="s">
        <v>13</v>
      </c>
      <c r="AW18" s="61" t="s">
        <v>14</v>
      </c>
      <c r="AX18" s="64" t="s">
        <v>15</v>
      </c>
      <c r="AY18" s="62" t="s">
        <v>13</v>
      </c>
      <c r="AZ18" s="96" t="s">
        <v>139</v>
      </c>
      <c r="BA18" s="64" t="s">
        <v>15</v>
      </c>
      <c r="BB18" s="140" t="s">
        <v>144</v>
      </c>
      <c r="BC18" s="61" t="s">
        <v>14</v>
      </c>
      <c r="BD18" s="64" t="s">
        <v>15</v>
      </c>
      <c r="BE18" s="100" t="s">
        <v>140</v>
      </c>
      <c r="BF18" s="62" t="s">
        <v>13</v>
      </c>
      <c r="BG18" s="64" t="s">
        <v>15</v>
      </c>
      <c r="BH18" s="63" t="s">
        <v>16</v>
      </c>
      <c r="BI18" s="61" t="s">
        <v>14</v>
      </c>
      <c r="BJ18" s="64" t="s">
        <v>15</v>
      </c>
      <c r="BK18" s="140" t="s">
        <v>144</v>
      </c>
      <c r="BL18" s="61" t="s">
        <v>14</v>
      </c>
      <c r="BM18" s="64" t="s">
        <v>15</v>
      </c>
      <c r="BN18" s="62" t="s">
        <v>13</v>
      </c>
      <c r="BO18" s="61" t="s">
        <v>14</v>
      </c>
      <c r="BP18" s="64" t="s">
        <v>15</v>
      </c>
      <c r="BQ18" s="103" t="s">
        <v>143</v>
      </c>
      <c r="BR18" s="60" t="s">
        <v>17</v>
      </c>
      <c r="BS18" s="109" t="s">
        <v>141</v>
      </c>
      <c r="BT18" s="96" t="s">
        <v>139</v>
      </c>
      <c r="BU18" s="64" t="s">
        <v>15</v>
      </c>
      <c r="BV18" s="62" t="s">
        <v>13</v>
      </c>
      <c r="BW18" s="61" t="s">
        <v>14</v>
      </c>
      <c r="BX18" s="64" t="s">
        <v>15</v>
      </c>
      <c r="BY18" s="65" t="s">
        <v>18</v>
      </c>
      <c r="BZ18" s="60" t="s">
        <v>17</v>
      </c>
      <c r="CA18" s="61" t="s">
        <v>14</v>
      </c>
      <c r="CB18" s="62" t="s">
        <v>13</v>
      </c>
      <c r="CC18" s="63" t="s">
        <v>16</v>
      </c>
      <c r="CD18" s="61" t="s">
        <v>14</v>
      </c>
      <c r="CE18" s="99" t="s">
        <v>142</v>
      </c>
      <c r="CF18" s="62" t="s">
        <v>13</v>
      </c>
      <c r="CG18" s="61" t="s">
        <v>14</v>
      </c>
      <c r="CH18" s="64" t="s">
        <v>15</v>
      </c>
      <c r="CI18" s="70" t="s">
        <v>13</v>
      </c>
    </row>
    <row r="19" spans="1:87" ht="23.25" customHeight="1">
      <c r="A19" s="219" t="s">
        <v>118</v>
      </c>
      <c r="B19" s="173">
        <v>5</v>
      </c>
      <c r="C19" s="163" t="s">
        <v>13</v>
      </c>
      <c r="D19" s="61" t="s">
        <v>14</v>
      </c>
      <c r="E19" s="64" t="s">
        <v>15</v>
      </c>
      <c r="F19" s="65" t="s">
        <v>18</v>
      </c>
      <c r="G19" s="60" t="s">
        <v>17</v>
      </c>
      <c r="H19" s="61" t="s">
        <v>14</v>
      </c>
      <c r="I19" s="62" t="s">
        <v>13</v>
      </c>
      <c r="J19" s="63" t="s">
        <v>16</v>
      </c>
      <c r="K19" s="61" t="s">
        <v>14</v>
      </c>
      <c r="L19" s="99" t="s">
        <v>142</v>
      </c>
      <c r="M19" s="62" t="s">
        <v>13</v>
      </c>
      <c r="N19" s="61" t="s">
        <v>14</v>
      </c>
      <c r="O19" s="64" t="s">
        <v>15</v>
      </c>
      <c r="P19" s="62" t="s">
        <v>13</v>
      </c>
      <c r="Q19" s="96" t="s">
        <v>139</v>
      </c>
      <c r="R19" s="64" t="s">
        <v>15</v>
      </c>
      <c r="S19" s="140" t="s">
        <v>144</v>
      </c>
      <c r="T19" s="61" t="s">
        <v>14</v>
      </c>
      <c r="U19" s="64" t="s">
        <v>15</v>
      </c>
      <c r="V19" s="100" t="s">
        <v>140</v>
      </c>
      <c r="W19" s="62" t="s">
        <v>13</v>
      </c>
      <c r="X19" s="64" t="s">
        <v>15</v>
      </c>
      <c r="Y19" s="68" t="s">
        <v>19</v>
      </c>
      <c r="Z19" s="61" t="s">
        <v>14</v>
      </c>
      <c r="AA19" s="64" t="s">
        <v>15</v>
      </c>
      <c r="AB19" s="65" t="s">
        <v>18</v>
      </c>
      <c r="AC19" s="61" t="s">
        <v>14</v>
      </c>
      <c r="AD19" s="64" t="s">
        <v>15</v>
      </c>
      <c r="AE19" s="62" t="s">
        <v>13</v>
      </c>
      <c r="AF19" s="61" t="s">
        <v>14</v>
      </c>
      <c r="AG19" s="64" t="s">
        <v>15</v>
      </c>
      <c r="AH19" s="103" t="s">
        <v>143</v>
      </c>
      <c r="AI19" s="140" t="s">
        <v>144</v>
      </c>
      <c r="AJ19" s="109" t="s">
        <v>141</v>
      </c>
      <c r="AK19" s="61" t="s">
        <v>14</v>
      </c>
      <c r="AL19" s="64" t="s">
        <v>15</v>
      </c>
      <c r="AM19" s="62" t="s">
        <v>13</v>
      </c>
      <c r="AN19" s="61" t="s">
        <v>14</v>
      </c>
      <c r="AO19" s="64" t="s">
        <v>15</v>
      </c>
      <c r="AP19" s="65" t="s">
        <v>18</v>
      </c>
      <c r="AQ19" s="60" t="s">
        <v>17</v>
      </c>
      <c r="AR19" s="61" t="s">
        <v>14</v>
      </c>
      <c r="AS19" s="62" t="s">
        <v>13</v>
      </c>
      <c r="AT19" s="63" t="s">
        <v>16</v>
      </c>
      <c r="AU19" s="61" t="s">
        <v>14</v>
      </c>
      <c r="AV19" s="99" t="s">
        <v>142</v>
      </c>
      <c r="AW19" s="62" t="s">
        <v>13</v>
      </c>
      <c r="AX19" s="61" t="s">
        <v>14</v>
      </c>
      <c r="AY19" s="64" t="s">
        <v>15</v>
      </c>
      <c r="AZ19" s="62" t="s">
        <v>13</v>
      </c>
      <c r="BA19" s="96" t="s">
        <v>139</v>
      </c>
      <c r="BB19" s="64" t="s">
        <v>15</v>
      </c>
      <c r="BC19" s="140" t="s">
        <v>144</v>
      </c>
      <c r="BD19" s="61" t="s">
        <v>14</v>
      </c>
      <c r="BE19" s="64" t="s">
        <v>15</v>
      </c>
      <c r="BF19" s="100" t="s">
        <v>140</v>
      </c>
      <c r="BG19" s="62" t="s">
        <v>13</v>
      </c>
      <c r="BH19" s="64" t="s">
        <v>15</v>
      </c>
      <c r="BI19" s="68" t="s">
        <v>19</v>
      </c>
      <c r="BJ19" s="61" t="s">
        <v>14</v>
      </c>
      <c r="BK19" s="99" t="s">
        <v>142</v>
      </c>
      <c r="BL19" s="65" t="s">
        <v>18</v>
      </c>
      <c r="BM19" s="61" t="s">
        <v>14</v>
      </c>
      <c r="BN19" s="64" t="s">
        <v>15</v>
      </c>
      <c r="BO19" s="62" t="s">
        <v>13</v>
      </c>
      <c r="BP19" s="61" t="s">
        <v>14</v>
      </c>
      <c r="BQ19" s="64" t="s">
        <v>15</v>
      </c>
      <c r="BR19" s="103" t="s">
        <v>143</v>
      </c>
      <c r="BS19" s="100" t="s">
        <v>140</v>
      </c>
      <c r="BT19" s="109" t="s">
        <v>141</v>
      </c>
      <c r="BU19" s="61" t="s">
        <v>14</v>
      </c>
      <c r="BV19" s="64" t="s">
        <v>15</v>
      </c>
      <c r="BW19" s="62" t="s">
        <v>13</v>
      </c>
      <c r="BX19" s="61" t="s">
        <v>14</v>
      </c>
      <c r="BY19" s="64" t="s">
        <v>15</v>
      </c>
      <c r="BZ19" s="65" t="s">
        <v>18</v>
      </c>
      <c r="CA19" s="60" t="s">
        <v>17</v>
      </c>
      <c r="CB19" s="61" t="s">
        <v>14</v>
      </c>
      <c r="CC19" s="62" t="s">
        <v>13</v>
      </c>
      <c r="CD19" s="63" t="s">
        <v>16</v>
      </c>
      <c r="CE19" s="61" t="s">
        <v>14</v>
      </c>
      <c r="CF19" s="99" t="s">
        <v>142</v>
      </c>
      <c r="CG19" s="62" t="s">
        <v>13</v>
      </c>
      <c r="CH19" s="61" t="s">
        <v>14</v>
      </c>
      <c r="CI19" s="66" t="s">
        <v>15</v>
      </c>
    </row>
    <row r="20" spans="1:87" ht="23.25" customHeight="1">
      <c r="A20" s="220"/>
      <c r="B20" s="173">
        <v>6</v>
      </c>
      <c r="C20" s="161" t="s">
        <v>15</v>
      </c>
      <c r="D20" s="62" t="s">
        <v>13</v>
      </c>
      <c r="E20" s="61" t="s">
        <v>14</v>
      </c>
      <c r="F20" s="64" t="s">
        <v>15</v>
      </c>
      <c r="G20" s="65" t="s">
        <v>18</v>
      </c>
      <c r="H20" s="60" t="s">
        <v>17</v>
      </c>
      <c r="I20" s="61" t="s">
        <v>14</v>
      </c>
      <c r="J20" s="62" t="s">
        <v>13</v>
      </c>
      <c r="K20" s="63" t="s">
        <v>16</v>
      </c>
      <c r="L20" s="61" t="s">
        <v>14</v>
      </c>
      <c r="M20" s="99" t="s">
        <v>142</v>
      </c>
      <c r="N20" s="62" t="s">
        <v>13</v>
      </c>
      <c r="O20" s="61" t="s">
        <v>14</v>
      </c>
      <c r="P20" s="64" t="s">
        <v>15</v>
      </c>
      <c r="Q20" s="62" t="s">
        <v>13</v>
      </c>
      <c r="R20" s="96" t="s">
        <v>139</v>
      </c>
      <c r="S20" s="64" t="s">
        <v>15</v>
      </c>
      <c r="T20" s="140" t="s">
        <v>144</v>
      </c>
      <c r="U20" s="61" t="s">
        <v>14</v>
      </c>
      <c r="V20" s="64" t="s">
        <v>15</v>
      </c>
      <c r="W20" s="100" t="s">
        <v>140</v>
      </c>
      <c r="X20" s="62" t="s">
        <v>13</v>
      </c>
      <c r="Y20" s="64" t="s">
        <v>15</v>
      </c>
      <c r="Z20" s="103" t="s">
        <v>143</v>
      </c>
      <c r="AA20" s="61" t="s">
        <v>14</v>
      </c>
      <c r="AB20" s="64" t="s">
        <v>15</v>
      </c>
      <c r="AC20" s="65" t="s">
        <v>18</v>
      </c>
      <c r="AD20" s="61" t="s">
        <v>14</v>
      </c>
      <c r="AE20" s="64" t="s">
        <v>15</v>
      </c>
      <c r="AF20" s="62" t="s">
        <v>13</v>
      </c>
      <c r="AG20" s="61" t="s">
        <v>14</v>
      </c>
      <c r="AH20" s="64" t="s">
        <v>15</v>
      </c>
      <c r="AI20" s="103" t="s">
        <v>143</v>
      </c>
      <c r="AJ20" s="60" t="s">
        <v>17</v>
      </c>
      <c r="AK20" s="109" t="s">
        <v>141</v>
      </c>
      <c r="AL20" s="61" t="s">
        <v>14</v>
      </c>
      <c r="AM20" s="64" t="s">
        <v>15</v>
      </c>
      <c r="AN20" s="62" t="s">
        <v>13</v>
      </c>
      <c r="AO20" s="61" t="s">
        <v>14</v>
      </c>
      <c r="AP20" s="64" t="s">
        <v>15</v>
      </c>
      <c r="AQ20" s="65" t="s">
        <v>18</v>
      </c>
      <c r="AR20" s="60" t="s">
        <v>17</v>
      </c>
      <c r="AS20" s="61" t="s">
        <v>14</v>
      </c>
      <c r="AT20" s="62" t="s">
        <v>13</v>
      </c>
      <c r="AU20" s="109" t="s">
        <v>141</v>
      </c>
      <c r="AV20" s="61" t="s">
        <v>14</v>
      </c>
      <c r="AW20" s="99" t="s">
        <v>142</v>
      </c>
      <c r="AX20" s="62" t="s">
        <v>13</v>
      </c>
      <c r="AY20" s="61" t="s">
        <v>14</v>
      </c>
      <c r="AZ20" s="64" t="s">
        <v>15</v>
      </c>
      <c r="BA20" s="62" t="s">
        <v>13</v>
      </c>
      <c r="BB20" s="96" t="s">
        <v>139</v>
      </c>
      <c r="BC20" s="64" t="s">
        <v>15</v>
      </c>
      <c r="BD20" s="140" t="s">
        <v>144</v>
      </c>
      <c r="BE20" s="61" t="s">
        <v>14</v>
      </c>
      <c r="BF20" s="64" t="s">
        <v>15</v>
      </c>
      <c r="BG20" s="100" t="s">
        <v>140</v>
      </c>
      <c r="BH20" s="62" t="s">
        <v>13</v>
      </c>
      <c r="BI20" s="64" t="s">
        <v>15</v>
      </c>
      <c r="BJ20" s="63" t="s">
        <v>16</v>
      </c>
      <c r="BK20" s="61" t="s">
        <v>14</v>
      </c>
      <c r="BL20" s="64" t="s">
        <v>15</v>
      </c>
      <c r="BM20" s="65" t="s">
        <v>18</v>
      </c>
      <c r="BN20" s="61" t="s">
        <v>14</v>
      </c>
      <c r="BO20" s="64" t="s">
        <v>15</v>
      </c>
      <c r="BP20" s="62" t="s">
        <v>13</v>
      </c>
      <c r="BQ20" s="61" t="s">
        <v>14</v>
      </c>
      <c r="BR20" s="64" t="s">
        <v>15</v>
      </c>
      <c r="BS20" s="103" t="s">
        <v>143</v>
      </c>
      <c r="BT20" s="60" t="s">
        <v>17</v>
      </c>
      <c r="BU20" s="109" t="s">
        <v>141</v>
      </c>
      <c r="BV20" s="96" t="s">
        <v>139</v>
      </c>
      <c r="BW20" s="64" t="s">
        <v>15</v>
      </c>
      <c r="BX20" s="62" t="s">
        <v>13</v>
      </c>
      <c r="BY20" s="61" t="s">
        <v>14</v>
      </c>
      <c r="BZ20" s="64" t="s">
        <v>15</v>
      </c>
      <c r="CA20" s="65" t="s">
        <v>18</v>
      </c>
      <c r="CB20" s="60" t="s">
        <v>17</v>
      </c>
      <c r="CC20" s="61" t="s">
        <v>14</v>
      </c>
      <c r="CD20" s="62" t="s">
        <v>13</v>
      </c>
      <c r="CE20" s="68" t="s">
        <v>19</v>
      </c>
      <c r="CF20" s="61" t="s">
        <v>14</v>
      </c>
      <c r="CG20" s="99" t="s">
        <v>142</v>
      </c>
      <c r="CH20" s="62" t="s">
        <v>13</v>
      </c>
      <c r="CI20" s="72" t="s">
        <v>14</v>
      </c>
    </row>
    <row r="21" spans="1:87" ht="23.25" customHeight="1">
      <c r="A21" s="220"/>
      <c r="B21" s="173">
        <v>7</v>
      </c>
      <c r="C21" s="162" t="s">
        <v>14</v>
      </c>
      <c r="D21" s="64" t="s">
        <v>15</v>
      </c>
      <c r="E21" s="62" t="s">
        <v>13</v>
      </c>
      <c r="F21" s="61" t="s">
        <v>14</v>
      </c>
      <c r="G21" s="64" t="s">
        <v>15</v>
      </c>
      <c r="H21" s="65" t="s">
        <v>18</v>
      </c>
      <c r="I21" s="60" t="s">
        <v>17</v>
      </c>
      <c r="J21" s="61" t="s">
        <v>14</v>
      </c>
      <c r="K21" s="62" t="s">
        <v>13</v>
      </c>
      <c r="L21" s="63" t="s">
        <v>16</v>
      </c>
      <c r="M21" s="61" t="s">
        <v>14</v>
      </c>
      <c r="N21" s="99" t="s">
        <v>142</v>
      </c>
      <c r="O21" s="62" t="s">
        <v>13</v>
      </c>
      <c r="P21" s="61" t="s">
        <v>14</v>
      </c>
      <c r="Q21" s="64" t="s">
        <v>15</v>
      </c>
      <c r="R21" s="62" t="s">
        <v>13</v>
      </c>
      <c r="S21" s="96" t="s">
        <v>139</v>
      </c>
      <c r="T21" s="64" t="s">
        <v>15</v>
      </c>
      <c r="U21" s="140" t="s">
        <v>144</v>
      </c>
      <c r="V21" s="61" t="s">
        <v>14</v>
      </c>
      <c r="W21" s="64" t="s">
        <v>15</v>
      </c>
      <c r="X21" s="100" t="s">
        <v>140</v>
      </c>
      <c r="Y21" s="62" t="s">
        <v>13</v>
      </c>
      <c r="Z21" s="64" t="s">
        <v>15</v>
      </c>
      <c r="AA21" s="68" t="s">
        <v>19</v>
      </c>
      <c r="AB21" s="61" t="s">
        <v>14</v>
      </c>
      <c r="AC21" s="64" t="s">
        <v>15</v>
      </c>
      <c r="AD21" s="65" t="s">
        <v>18</v>
      </c>
      <c r="AE21" s="61" t="s">
        <v>14</v>
      </c>
      <c r="AF21" s="64" t="s">
        <v>15</v>
      </c>
      <c r="AG21" s="62" t="s">
        <v>13</v>
      </c>
      <c r="AH21" s="61" t="s">
        <v>14</v>
      </c>
      <c r="AI21" s="64" t="s">
        <v>15</v>
      </c>
      <c r="AJ21" s="103" t="s">
        <v>143</v>
      </c>
      <c r="AK21" s="60" t="s">
        <v>17</v>
      </c>
      <c r="AL21" s="109" t="s">
        <v>141</v>
      </c>
      <c r="AM21" s="61" t="s">
        <v>14</v>
      </c>
      <c r="AN21" s="64" t="s">
        <v>15</v>
      </c>
      <c r="AO21" s="62" t="s">
        <v>13</v>
      </c>
      <c r="AP21" s="61" t="s">
        <v>14</v>
      </c>
      <c r="AQ21" s="64" t="s">
        <v>15</v>
      </c>
      <c r="AR21" s="65" t="s">
        <v>18</v>
      </c>
      <c r="AS21" s="60" t="s">
        <v>17</v>
      </c>
      <c r="AT21" s="61" t="s">
        <v>14</v>
      </c>
      <c r="AU21" s="62" t="s">
        <v>13</v>
      </c>
      <c r="AV21" s="63" t="s">
        <v>16</v>
      </c>
      <c r="AW21" s="61" t="s">
        <v>14</v>
      </c>
      <c r="AX21" s="99" t="s">
        <v>142</v>
      </c>
      <c r="AY21" s="62" t="s">
        <v>13</v>
      </c>
      <c r="AZ21" s="61" t="s">
        <v>14</v>
      </c>
      <c r="BA21" s="64" t="s">
        <v>15</v>
      </c>
      <c r="BB21" s="62" t="s">
        <v>13</v>
      </c>
      <c r="BC21" s="96" t="s">
        <v>139</v>
      </c>
      <c r="BD21" s="64" t="s">
        <v>15</v>
      </c>
      <c r="BE21" s="140" t="s">
        <v>144</v>
      </c>
      <c r="BF21" s="61" t="s">
        <v>14</v>
      </c>
      <c r="BG21" s="64" t="s">
        <v>15</v>
      </c>
      <c r="BH21" s="100" t="s">
        <v>140</v>
      </c>
      <c r="BI21" s="62" t="s">
        <v>13</v>
      </c>
      <c r="BJ21" s="64" t="s">
        <v>15</v>
      </c>
      <c r="BK21" s="68" t="s">
        <v>19</v>
      </c>
      <c r="BL21" s="61" t="s">
        <v>14</v>
      </c>
      <c r="BM21" s="99" t="s">
        <v>142</v>
      </c>
      <c r="BN21" s="140" t="s">
        <v>144</v>
      </c>
      <c r="BO21" s="61" t="s">
        <v>14</v>
      </c>
      <c r="BP21" s="64" t="s">
        <v>15</v>
      </c>
      <c r="BQ21" s="62" t="s">
        <v>13</v>
      </c>
      <c r="BR21" s="61" t="s">
        <v>14</v>
      </c>
      <c r="BS21" s="64" t="s">
        <v>15</v>
      </c>
      <c r="BT21" s="103" t="s">
        <v>143</v>
      </c>
      <c r="BU21" s="100" t="s">
        <v>140</v>
      </c>
      <c r="BV21" s="109" t="s">
        <v>141</v>
      </c>
      <c r="BW21" s="61" t="s">
        <v>14</v>
      </c>
      <c r="BX21" s="64" t="s">
        <v>15</v>
      </c>
      <c r="BY21" s="62" t="s">
        <v>13</v>
      </c>
      <c r="BZ21" s="61" t="s">
        <v>14</v>
      </c>
      <c r="CA21" s="64" t="s">
        <v>15</v>
      </c>
      <c r="CB21" s="65" t="s">
        <v>18</v>
      </c>
      <c r="CC21" s="60" t="s">
        <v>17</v>
      </c>
      <c r="CD21" s="61" t="s">
        <v>14</v>
      </c>
      <c r="CE21" s="62" t="s">
        <v>13</v>
      </c>
      <c r="CF21" s="63" t="s">
        <v>16</v>
      </c>
      <c r="CG21" s="61" t="s">
        <v>14</v>
      </c>
      <c r="CH21" s="99" t="s">
        <v>142</v>
      </c>
      <c r="CI21" s="70" t="s">
        <v>13</v>
      </c>
    </row>
    <row r="22" spans="1:87" ht="23.25" customHeight="1" thickBot="1">
      <c r="A22" s="221"/>
      <c r="B22" s="173">
        <v>8</v>
      </c>
      <c r="C22" s="164" t="s">
        <v>141</v>
      </c>
      <c r="D22" s="61" t="s">
        <v>14</v>
      </c>
      <c r="E22" s="64" t="s">
        <v>15</v>
      </c>
      <c r="F22" s="62" t="s">
        <v>13</v>
      </c>
      <c r="G22" s="61" t="s">
        <v>14</v>
      </c>
      <c r="H22" s="64" t="s">
        <v>15</v>
      </c>
      <c r="I22" s="65" t="s">
        <v>18</v>
      </c>
      <c r="J22" s="60" t="s">
        <v>17</v>
      </c>
      <c r="K22" s="61" t="s">
        <v>14</v>
      </c>
      <c r="L22" s="62" t="s">
        <v>13</v>
      </c>
      <c r="M22" s="63" t="s">
        <v>16</v>
      </c>
      <c r="N22" s="61" t="s">
        <v>14</v>
      </c>
      <c r="O22" s="99" t="s">
        <v>142</v>
      </c>
      <c r="P22" s="62" t="s">
        <v>13</v>
      </c>
      <c r="Q22" s="61" t="s">
        <v>14</v>
      </c>
      <c r="R22" s="64" t="s">
        <v>15</v>
      </c>
      <c r="S22" s="62" t="s">
        <v>13</v>
      </c>
      <c r="T22" s="96" t="s">
        <v>139</v>
      </c>
      <c r="U22" s="64" t="s">
        <v>15</v>
      </c>
      <c r="V22" s="140" t="s">
        <v>144</v>
      </c>
      <c r="W22" s="61" t="s">
        <v>14</v>
      </c>
      <c r="X22" s="64" t="s">
        <v>15</v>
      </c>
      <c r="Y22" s="100" t="s">
        <v>140</v>
      </c>
      <c r="Z22" s="62" t="s">
        <v>13</v>
      </c>
      <c r="AA22" s="64" t="s">
        <v>15</v>
      </c>
      <c r="AB22" s="103" t="s">
        <v>143</v>
      </c>
      <c r="AC22" s="61" t="s">
        <v>14</v>
      </c>
      <c r="AD22" s="64" t="s">
        <v>15</v>
      </c>
      <c r="AE22" s="65" t="s">
        <v>18</v>
      </c>
      <c r="AF22" s="61" t="s">
        <v>14</v>
      </c>
      <c r="AG22" s="64" t="s">
        <v>15</v>
      </c>
      <c r="AH22" s="62" t="s">
        <v>13</v>
      </c>
      <c r="AI22" s="61" t="s">
        <v>14</v>
      </c>
      <c r="AJ22" s="64" t="s">
        <v>15</v>
      </c>
      <c r="AK22" s="103" t="s">
        <v>143</v>
      </c>
      <c r="AL22" s="60" t="s">
        <v>17</v>
      </c>
      <c r="AM22" s="109" t="s">
        <v>141</v>
      </c>
      <c r="AN22" s="61" t="s">
        <v>14</v>
      </c>
      <c r="AO22" s="64" t="s">
        <v>15</v>
      </c>
      <c r="AP22" s="62" t="s">
        <v>13</v>
      </c>
      <c r="AQ22" s="61" t="s">
        <v>14</v>
      </c>
      <c r="AR22" s="64" t="s">
        <v>15</v>
      </c>
      <c r="AS22" s="65" t="s">
        <v>18</v>
      </c>
      <c r="AT22" s="60" t="s">
        <v>17</v>
      </c>
      <c r="AU22" s="61" t="s">
        <v>14</v>
      </c>
      <c r="AV22" s="62" t="s">
        <v>13</v>
      </c>
      <c r="AW22" s="63" t="s">
        <v>16</v>
      </c>
      <c r="AX22" s="61" t="s">
        <v>14</v>
      </c>
      <c r="AY22" s="99" t="s">
        <v>142</v>
      </c>
      <c r="AZ22" s="62" t="s">
        <v>13</v>
      </c>
      <c r="BA22" s="61" t="s">
        <v>14</v>
      </c>
      <c r="BB22" s="64" t="s">
        <v>15</v>
      </c>
      <c r="BC22" s="62" t="s">
        <v>13</v>
      </c>
      <c r="BD22" s="96" t="s">
        <v>139</v>
      </c>
      <c r="BE22" s="64" t="s">
        <v>15</v>
      </c>
      <c r="BF22" s="140" t="s">
        <v>144</v>
      </c>
      <c r="BG22" s="61" t="s">
        <v>14</v>
      </c>
      <c r="BH22" s="64" t="s">
        <v>15</v>
      </c>
      <c r="BI22" s="100" t="s">
        <v>140</v>
      </c>
      <c r="BJ22" s="62" t="s">
        <v>13</v>
      </c>
      <c r="BK22" s="64" t="s">
        <v>15</v>
      </c>
      <c r="BL22" s="63" t="s">
        <v>16</v>
      </c>
      <c r="BM22" s="61" t="s">
        <v>14</v>
      </c>
      <c r="BN22" s="64" t="s">
        <v>15</v>
      </c>
      <c r="BO22" s="65" t="s">
        <v>18</v>
      </c>
      <c r="BP22" s="61" t="s">
        <v>14</v>
      </c>
      <c r="BQ22" s="64" t="s">
        <v>15</v>
      </c>
      <c r="BR22" s="62" t="s">
        <v>13</v>
      </c>
      <c r="BS22" s="61" t="s">
        <v>14</v>
      </c>
      <c r="BT22" s="64" t="s">
        <v>15</v>
      </c>
      <c r="BU22" s="103" t="s">
        <v>143</v>
      </c>
      <c r="BV22" s="60" t="s">
        <v>17</v>
      </c>
      <c r="BW22" s="109" t="s">
        <v>141</v>
      </c>
      <c r="BX22" s="96" t="s">
        <v>139</v>
      </c>
      <c r="BY22" s="64" t="s">
        <v>15</v>
      </c>
      <c r="BZ22" s="62" t="s">
        <v>13</v>
      </c>
      <c r="CA22" s="61" t="s">
        <v>14</v>
      </c>
      <c r="CB22" s="64" t="s">
        <v>15</v>
      </c>
      <c r="CC22" s="65" t="s">
        <v>18</v>
      </c>
      <c r="CD22" s="60" t="s">
        <v>17</v>
      </c>
      <c r="CE22" s="61" t="s">
        <v>14</v>
      </c>
      <c r="CF22" s="62" t="s">
        <v>13</v>
      </c>
      <c r="CG22" s="63" t="s">
        <v>16</v>
      </c>
      <c r="CH22" s="61" t="s">
        <v>14</v>
      </c>
      <c r="CI22" s="149" t="s">
        <v>142</v>
      </c>
    </row>
    <row r="23" spans="1:87" ht="23.25" customHeight="1">
      <c r="A23" s="219" t="s">
        <v>119</v>
      </c>
      <c r="B23" s="173">
        <v>9</v>
      </c>
      <c r="C23" s="107" t="s">
        <v>144</v>
      </c>
      <c r="D23" s="109" t="s">
        <v>141</v>
      </c>
      <c r="E23" s="61" t="s">
        <v>14</v>
      </c>
      <c r="F23" s="64" t="s">
        <v>15</v>
      </c>
      <c r="G23" s="62" t="s">
        <v>13</v>
      </c>
      <c r="H23" s="61" t="s">
        <v>14</v>
      </c>
      <c r="I23" s="64" t="s">
        <v>15</v>
      </c>
      <c r="J23" s="65" t="s">
        <v>18</v>
      </c>
      <c r="K23" s="60" t="s">
        <v>17</v>
      </c>
      <c r="L23" s="61" t="s">
        <v>14</v>
      </c>
      <c r="M23" s="62" t="s">
        <v>13</v>
      </c>
      <c r="N23" s="63" t="s">
        <v>16</v>
      </c>
      <c r="O23" s="61" t="s">
        <v>14</v>
      </c>
      <c r="P23" s="99" t="s">
        <v>142</v>
      </c>
      <c r="Q23" s="62" t="s">
        <v>13</v>
      </c>
      <c r="R23" s="61" t="s">
        <v>14</v>
      </c>
      <c r="S23" s="64" t="s">
        <v>15</v>
      </c>
      <c r="T23" s="62" t="s">
        <v>13</v>
      </c>
      <c r="U23" s="96" t="s">
        <v>139</v>
      </c>
      <c r="V23" s="64" t="s">
        <v>15</v>
      </c>
      <c r="W23" s="140" t="s">
        <v>144</v>
      </c>
      <c r="X23" s="61" t="s">
        <v>14</v>
      </c>
      <c r="Y23" s="64" t="s">
        <v>15</v>
      </c>
      <c r="Z23" s="100" t="s">
        <v>140</v>
      </c>
      <c r="AA23" s="62" t="s">
        <v>13</v>
      </c>
      <c r="AB23" s="64" t="s">
        <v>15</v>
      </c>
      <c r="AC23" s="68" t="s">
        <v>19</v>
      </c>
      <c r="AD23" s="61" t="s">
        <v>14</v>
      </c>
      <c r="AE23" s="64" t="s">
        <v>15</v>
      </c>
      <c r="AF23" s="65" t="s">
        <v>18</v>
      </c>
      <c r="AG23" s="61" t="s">
        <v>14</v>
      </c>
      <c r="AH23" s="64" t="s">
        <v>15</v>
      </c>
      <c r="AI23" s="62" t="s">
        <v>13</v>
      </c>
      <c r="AJ23" s="61" t="s">
        <v>14</v>
      </c>
      <c r="AK23" s="64" t="s">
        <v>15</v>
      </c>
      <c r="AL23" s="103" t="s">
        <v>143</v>
      </c>
      <c r="AM23" s="140" t="s">
        <v>144</v>
      </c>
      <c r="AN23" s="109" t="s">
        <v>141</v>
      </c>
      <c r="AO23" s="61" t="s">
        <v>14</v>
      </c>
      <c r="AP23" s="64" t="s">
        <v>15</v>
      </c>
      <c r="AQ23" s="62" t="s">
        <v>13</v>
      </c>
      <c r="AR23" s="61" t="s">
        <v>14</v>
      </c>
      <c r="AS23" s="64" t="s">
        <v>15</v>
      </c>
      <c r="AT23" s="65" t="s">
        <v>18</v>
      </c>
      <c r="AU23" s="60" t="s">
        <v>17</v>
      </c>
      <c r="AV23" s="61" t="s">
        <v>14</v>
      </c>
      <c r="AW23" s="62" t="s">
        <v>13</v>
      </c>
      <c r="AX23" s="109" t="s">
        <v>141</v>
      </c>
      <c r="AY23" s="61" t="s">
        <v>14</v>
      </c>
      <c r="AZ23" s="99" t="s">
        <v>142</v>
      </c>
      <c r="BA23" s="62" t="s">
        <v>13</v>
      </c>
      <c r="BB23" s="61" t="s">
        <v>14</v>
      </c>
      <c r="BC23" s="64" t="s">
        <v>15</v>
      </c>
      <c r="BD23" s="62" t="s">
        <v>13</v>
      </c>
      <c r="BE23" s="96" t="s">
        <v>139</v>
      </c>
      <c r="BF23" s="64" t="s">
        <v>15</v>
      </c>
      <c r="BG23" s="140" t="s">
        <v>144</v>
      </c>
      <c r="BH23" s="61" t="s">
        <v>14</v>
      </c>
      <c r="BI23" s="64" t="s">
        <v>15</v>
      </c>
      <c r="BJ23" s="100" t="s">
        <v>140</v>
      </c>
      <c r="BK23" s="62" t="s">
        <v>13</v>
      </c>
      <c r="BL23" s="64" t="s">
        <v>15</v>
      </c>
      <c r="BM23" s="68" t="s">
        <v>19</v>
      </c>
      <c r="BN23" s="61" t="s">
        <v>14</v>
      </c>
      <c r="BO23" s="99" t="s">
        <v>142</v>
      </c>
      <c r="BP23" s="65" t="s">
        <v>18</v>
      </c>
      <c r="BQ23" s="61" t="s">
        <v>14</v>
      </c>
      <c r="BR23" s="64" t="s">
        <v>15</v>
      </c>
      <c r="BS23" s="62" t="s">
        <v>13</v>
      </c>
      <c r="BT23" s="61" t="s">
        <v>14</v>
      </c>
      <c r="BU23" s="64" t="s">
        <v>15</v>
      </c>
      <c r="BV23" s="103" t="s">
        <v>143</v>
      </c>
      <c r="BW23" s="100" t="s">
        <v>140</v>
      </c>
      <c r="BX23" s="109" t="s">
        <v>141</v>
      </c>
      <c r="BY23" s="61" t="s">
        <v>14</v>
      </c>
      <c r="BZ23" s="64" t="s">
        <v>15</v>
      </c>
      <c r="CA23" s="62" t="s">
        <v>13</v>
      </c>
      <c r="CB23" s="61" t="s">
        <v>14</v>
      </c>
      <c r="CC23" s="64" t="s">
        <v>15</v>
      </c>
      <c r="CD23" s="65" t="s">
        <v>18</v>
      </c>
      <c r="CE23" s="60" t="s">
        <v>17</v>
      </c>
      <c r="CF23" s="61" t="s">
        <v>14</v>
      </c>
      <c r="CG23" s="62" t="s">
        <v>13</v>
      </c>
      <c r="CH23" s="68" t="s">
        <v>19</v>
      </c>
      <c r="CI23" s="72" t="s">
        <v>14</v>
      </c>
    </row>
    <row r="24" spans="1:87" ht="23.25" customHeight="1">
      <c r="A24" s="220"/>
      <c r="B24" s="173">
        <v>10</v>
      </c>
      <c r="C24" s="165" t="s">
        <v>143</v>
      </c>
      <c r="D24" s="60" t="s">
        <v>17</v>
      </c>
      <c r="E24" s="109" t="s">
        <v>141</v>
      </c>
      <c r="F24" s="61" t="s">
        <v>14</v>
      </c>
      <c r="G24" s="64" t="s">
        <v>15</v>
      </c>
      <c r="H24" s="62" t="s">
        <v>13</v>
      </c>
      <c r="I24" s="61" t="s">
        <v>14</v>
      </c>
      <c r="J24" s="64" t="s">
        <v>15</v>
      </c>
      <c r="K24" s="65" t="s">
        <v>18</v>
      </c>
      <c r="L24" s="60" t="s">
        <v>17</v>
      </c>
      <c r="M24" s="61" t="s">
        <v>14</v>
      </c>
      <c r="N24" s="62" t="s">
        <v>13</v>
      </c>
      <c r="O24" s="63" t="s">
        <v>16</v>
      </c>
      <c r="P24" s="61" t="s">
        <v>14</v>
      </c>
      <c r="Q24" s="99" t="s">
        <v>142</v>
      </c>
      <c r="R24" s="62" t="s">
        <v>13</v>
      </c>
      <c r="S24" s="61" t="s">
        <v>14</v>
      </c>
      <c r="T24" s="64" t="s">
        <v>15</v>
      </c>
      <c r="U24" s="62" t="s">
        <v>13</v>
      </c>
      <c r="V24" s="96" t="s">
        <v>139</v>
      </c>
      <c r="W24" s="64" t="s">
        <v>15</v>
      </c>
      <c r="X24" s="140" t="s">
        <v>144</v>
      </c>
      <c r="Y24" s="61" t="s">
        <v>14</v>
      </c>
      <c r="Z24" s="64" t="s">
        <v>15</v>
      </c>
      <c r="AA24" s="100" t="s">
        <v>140</v>
      </c>
      <c r="AB24" s="62" t="s">
        <v>13</v>
      </c>
      <c r="AC24" s="64" t="s">
        <v>15</v>
      </c>
      <c r="AD24" s="103" t="s">
        <v>143</v>
      </c>
      <c r="AE24" s="61" t="s">
        <v>14</v>
      </c>
      <c r="AF24" s="64" t="s">
        <v>15</v>
      </c>
      <c r="AG24" s="65" t="s">
        <v>18</v>
      </c>
      <c r="AH24" s="61" t="s">
        <v>14</v>
      </c>
      <c r="AI24" s="64" t="s">
        <v>15</v>
      </c>
      <c r="AJ24" s="62" t="s">
        <v>13</v>
      </c>
      <c r="AK24" s="61" t="s">
        <v>14</v>
      </c>
      <c r="AL24" s="64" t="s">
        <v>15</v>
      </c>
      <c r="AM24" s="103" t="s">
        <v>143</v>
      </c>
      <c r="AN24" s="60" t="s">
        <v>17</v>
      </c>
      <c r="AO24" s="109" t="s">
        <v>141</v>
      </c>
      <c r="AP24" s="61" t="s">
        <v>14</v>
      </c>
      <c r="AQ24" s="64" t="s">
        <v>15</v>
      </c>
      <c r="AR24" s="62" t="s">
        <v>13</v>
      </c>
      <c r="AS24" s="61" t="s">
        <v>14</v>
      </c>
      <c r="AT24" s="64" t="s">
        <v>15</v>
      </c>
      <c r="AU24" s="65" t="s">
        <v>18</v>
      </c>
      <c r="AV24" s="60" t="s">
        <v>17</v>
      </c>
      <c r="AW24" s="61" t="s">
        <v>14</v>
      </c>
      <c r="AX24" s="62" t="s">
        <v>13</v>
      </c>
      <c r="AY24" s="63" t="s">
        <v>16</v>
      </c>
      <c r="AZ24" s="61" t="s">
        <v>14</v>
      </c>
      <c r="BA24" s="99" t="s">
        <v>142</v>
      </c>
      <c r="BB24" s="62" t="s">
        <v>13</v>
      </c>
      <c r="BC24" s="61" t="s">
        <v>14</v>
      </c>
      <c r="BD24" s="64" t="s">
        <v>15</v>
      </c>
      <c r="BE24" s="62" t="s">
        <v>13</v>
      </c>
      <c r="BF24" s="96" t="s">
        <v>139</v>
      </c>
      <c r="BG24" s="64" t="s">
        <v>15</v>
      </c>
      <c r="BH24" s="140" t="s">
        <v>144</v>
      </c>
      <c r="BI24" s="61" t="s">
        <v>14</v>
      </c>
      <c r="BJ24" s="64" t="s">
        <v>15</v>
      </c>
      <c r="BK24" s="100" t="s">
        <v>140</v>
      </c>
      <c r="BL24" s="62" t="s">
        <v>13</v>
      </c>
      <c r="BM24" s="64" t="s">
        <v>15</v>
      </c>
      <c r="BN24" s="63" t="s">
        <v>16</v>
      </c>
      <c r="BO24" s="61" t="s">
        <v>14</v>
      </c>
      <c r="BP24" s="64" t="s">
        <v>15</v>
      </c>
      <c r="BQ24" s="65" t="s">
        <v>18</v>
      </c>
      <c r="BR24" s="61" t="s">
        <v>14</v>
      </c>
      <c r="BS24" s="64" t="s">
        <v>15</v>
      </c>
      <c r="BT24" s="62" t="s">
        <v>13</v>
      </c>
      <c r="BU24" s="61" t="s">
        <v>14</v>
      </c>
      <c r="BV24" s="64" t="s">
        <v>15</v>
      </c>
      <c r="BW24" s="103" t="s">
        <v>143</v>
      </c>
      <c r="BX24" s="60" t="s">
        <v>17</v>
      </c>
      <c r="BY24" s="109" t="s">
        <v>141</v>
      </c>
      <c r="BZ24" s="96" t="s">
        <v>139</v>
      </c>
      <c r="CA24" s="64" t="s">
        <v>15</v>
      </c>
      <c r="CB24" s="62" t="s">
        <v>13</v>
      </c>
      <c r="CC24" s="61" t="s">
        <v>14</v>
      </c>
      <c r="CD24" s="64" t="s">
        <v>15</v>
      </c>
      <c r="CE24" s="65" t="s">
        <v>18</v>
      </c>
      <c r="CF24" s="60" t="s">
        <v>17</v>
      </c>
      <c r="CG24" s="61" t="s">
        <v>14</v>
      </c>
      <c r="CH24" s="62" t="s">
        <v>13</v>
      </c>
      <c r="CI24" s="73" t="s">
        <v>16</v>
      </c>
    </row>
    <row r="25" spans="1:87" ht="23.25" customHeight="1">
      <c r="A25" s="220"/>
      <c r="B25" s="173">
        <v>11</v>
      </c>
      <c r="C25" s="161" t="s">
        <v>15</v>
      </c>
      <c r="D25" s="103" t="s">
        <v>143</v>
      </c>
      <c r="E25" s="60" t="s">
        <v>17</v>
      </c>
      <c r="F25" s="109" t="s">
        <v>141</v>
      </c>
      <c r="G25" s="61" t="s">
        <v>14</v>
      </c>
      <c r="H25" s="64" t="s">
        <v>15</v>
      </c>
      <c r="I25" s="62" t="s">
        <v>13</v>
      </c>
      <c r="J25" s="61" t="s">
        <v>14</v>
      </c>
      <c r="K25" s="64" t="s">
        <v>15</v>
      </c>
      <c r="L25" s="65" t="s">
        <v>18</v>
      </c>
      <c r="M25" s="60" t="s">
        <v>17</v>
      </c>
      <c r="N25" s="61" t="s">
        <v>14</v>
      </c>
      <c r="O25" s="62" t="s">
        <v>13</v>
      </c>
      <c r="P25" s="63" t="s">
        <v>16</v>
      </c>
      <c r="Q25" s="61" t="s">
        <v>14</v>
      </c>
      <c r="R25" s="99" t="s">
        <v>142</v>
      </c>
      <c r="S25" s="62" t="s">
        <v>13</v>
      </c>
      <c r="T25" s="61" t="s">
        <v>14</v>
      </c>
      <c r="U25" s="64" t="s">
        <v>15</v>
      </c>
      <c r="V25" s="62" t="s">
        <v>13</v>
      </c>
      <c r="W25" s="96" t="s">
        <v>139</v>
      </c>
      <c r="X25" s="64" t="s">
        <v>15</v>
      </c>
      <c r="Y25" s="140" t="s">
        <v>144</v>
      </c>
      <c r="Z25" s="61" t="s">
        <v>14</v>
      </c>
      <c r="AA25" s="64" t="s">
        <v>15</v>
      </c>
      <c r="AB25" s="100" t="s">
        <v>140</v>
      </c>
      <c r="AC25" s="62" t="s">
        <v>13</v>
      </c>
      <c r="AD25" s="64" t="s">
        <v>15</v>
      </c>
      <c r="AE25" s="68" t="s">
        <v>19</v>
      </c>
      <c r="AF25" s="61" t="s">
        <v>14</v>
      </c>
      <c r="AG25" s="64" t="s">
        <v>15</v>
      </c>
      <c r="AH25" s="65" t="s">
        <v>18</v>
      </c>
      <c r="AI25" s="61" t="s">
        <v>14</v>
      </c>
      <c r="AJ25" s="64" t="s">
        <v>15</v>
      </c>
      <c r="AK25" s="62" t="s">
        <v>13</v>
      </c>
      <c r="AL25" s="61" t="s">
        <v>14</v>
      </c>
      <c r="AM25" s="64" t="s">
        <v>15</v>
      </c>
      <c r="AN25" s="103" t="s">
        <v>143</v>
      </c>
      <c r="AO25" s="60" t="s">
        <v>17</v>
      </c>
      <c r="AP25" s="109" t="s">
        <v>141</v>
      </c>
      <c r="AQ25" s="61" t="s">
        <v>14</v>
      </c>
      <c r="AR25" s="64" t="s">
        <v>15</v>
      </c>
      <c r="AS25" s="62" t="s">
        <v>13</v>
      </c>
      <c r="AT25" s="61" t="s">
        <v>14</v>
      </c>
      <c r="AU25" s="64" t="s">
        <v>15</v>
      </c>
      <c r="AV25" s="65" t="s">
        <v>18</v>
      </c>
      <c r="AW25" s="60" t="s">
        <v>17</v>
      </c>
      <c r="AX25" s="61" t="s">
        <v>14</v>
      </c>
      <c r="AY25" s="62" t="s">
        <v>13</v>
      </c>
      <c r="AZ25" s="63" t="s">
        <v>16</v>
      </c>
      <c r="BA25" s="61" t="s">
        <v>14</v>
      </c>
      <c r="BB25" s="99" t="s">
        <v>142</v>
      </c>
      <c r="BC25" s="62" t="s">
        <v>13</v>
      </c>
      <c r="BD25" s="61" t="s">
        <v>14</v>
      </c>
      <c r="BE25" s="64" t="s">
        <v>15</v>
      </c>
      <c r="BF25" s="62" t="s">
        <v>13</v>
      </c>
      <c r="BG25" s="96" t="s">
        <v>139</v>
      </c>
      <c r="BH25" s="64" t="s">
        <v>15</v>
      </c>
      <c r="BI25" s="140" t="s">
        <v>144</v>
      </c>
      <c r="BJ25" s="61" t="s">
        <v>14</v>
      </c>
      <c r="BK25" s="64" t="s">
        <v>15</v>
      </c>
      <c r="BL25" s="100" t="s">
        <v>140</v>
      </c>
      <c r="BM25" s="62" t="s">
        <v>13</v>
      </c>
      <c r="BN25" s="64" t="s">
        <v>15</v>
      </c>
      <c r="BO25" s="68" t="s">
        <v>19</v>
      </c>
      <c r="BP25" s="61" t="s">
        <v>14</v>
      </c>
      <c r="BQ25" s="99" t="s">
        <v>142</v>
      </c>
      <c r="BR25" s="65" t="s">
        <v>18</v>
      </c>
      <c r="BS25" s="61" t="s">
        <v>14</v>
      </c>
      <c r="BT25" s="64" t="s">
        <v>15</v>
      </c>
      <c r="BU25" s="62" t="s">
        <v>13</v>
      </c>
      <c r="BV25" s="61" t="s">
        <v>14</v>
      </c>
      <c r="BW25" s="64" t="s">
        <v>15</v>
      </c>
      <c r="BX25" s="103" t="s">
        <v>143</v>
      </c>
      <c r="BY25" s="100" t="s">
        <v>140</v>
      </c>
      <c r="BZ25" s="109" t="s">
        <v>141</v>
      </c>
      <c r="CA25" s="61" t="s">
        <v>14</v>
      </c>
      <c r="CB25" s="64" t="s">
        <v>15</v>
      </c>
      <c r="CC25" s="62" t="s">
        <v>13</v>
      </c>
      <c r="CD25" s="61" t="s">
        <v>14</v>
      </c>
      <c r="CE25" s="64" t="s">
        <v>15</v>
      </c>
      <c r="CF25" s="65" t="s">
        <v>18</v>
      </c>
      <c r="CG25" s="60" t="s">
        <v>17</v>
      </c>
      <c r="CH25" s="61" t="s">
        <v>14</v>
      </c>
      <c r="CI25" s="70" t="s">
        <v>13</v>
      </c>
    </row>
    <row r="26" spans="1:87" ht="23.25" customHeight="1" thickBot="1">
      <c r="A26" s="221"/>
      <c r="B26" s="173">
        <v>12</v>
      </c>
      <c r="C26" s="162" t="s">
        <v>14</v>
      </c>
      <c r="D26" s="64" t="s">
        <v>15</v>
      </c>
      <c r="E26" s="103" t="s">
        <v>143</v>
      </c>
      <c r="F26" s="60" t="s">
        <v>17</v>
      </c>
      <c r="G26" s="109" t="s">
        <v>141</v>
      </c>
      <c r="H26" s="61" t="s">
        <v>14</v>
      </c>
      <c r="I26" s="64" t="s">
        <v>15</v>
      </c>
      <c r="J26" s="62" t="s">
        <v>13</v>
      </c>
      <c r="K26" s="61" t="s">
        <v>14</v>
      </c>
      <c r="L26" s="64" t="s">
        <v>15</v>
      </c>
      <c r="M26" s="65" t="s">
        <v>18</v>
      </c>
      <c r="N26" s="60" t="s">
        <v>17</v>
      </c>
      <c r="O26" s="61" t="s">
        <v>14</v>
      </c>
      <c r="P26" s="62" t="s">
        <v>13</v>
      </c>
      <c r="Q26" s="63" t="s">
        <v>16</v>
      </c>
      <c r="R26" s="61" t="s">
        <v>14</v>
      </c>
      <c r="S26" s="99" t="s">
        <v>142</v>
      </c>
      <c r="T26" s="62" t="s">
        <v>13</v>
      </c>
      <c r="U26" s="61" t="s">
        <v>14</v>
      </c>
      <c r="V26" s="64" t="s">
        <v>15</v>
      </c>
      <c r="W26" s="62" t="s">
        <v>13</v>
      </c>
      <c r="X26" s="96" t="s">
        <v>139</v>
      </c>
      <c r="Y26" s="64" t="s">
        <v>15</v>
      </c>
      <c r="Z26" s="140" t="s">
        <v>144</v>
      </c>
      <c r="AA26" s="61" t="s">
        <v>14</v>
      </c>
      <c r="AB26" s="64" t="s">
        <v>15</v>
      </c>
      <c r="AC26" s="100" t="s">
        <v>140</v>
      </c>
      <c r="AD26" s="62" t="s">
        <v>13</v>
      </c>
      <c r="AE26" s="64" t="s">
        <v>15</v>
      </c>
      <c r="AF26" s="103" t="s">
        <v>143</v>
      </c>
      <c r="AG26" s="61" t="s">
        <v>14</v>
      </c>
      <c r="AH26" s="64" t="s">
        <v>15</v>
      </c>
      <c r="AI26" s="65" t="s">
        <v>18</v>
      </c>
      <c r="AJ26" s="61" t="s">
        <v>14</v>
      </c>
      <c r="AK26" s="64" t="s">
        <v>15</v>
      </c>
      <c r="AL26" s="62" t="s">
        <v>13</v>
      </c>
      <c r="AM26" s="61" t="s">
        <v>14</v>
      </c>
      <c r="AN26" s="64" t="s">
        <v>15</v>
      </c>
      <c r="AO26" s="103" t="s">
        <v>143</v>
      </c>
      <c r="AP26" s="60" t="s">
        <v>17</v>
      </c>
      <c r="AQ26" s="109" t="s">
        <v>141</v>
      </c>
      <c r="AR26" s="61" t="s">
        <v>14</v>
      </c>
      <c r="AS26" s="64" t="s">
        <v>15</v>
      </c>
      <c r="AT26" s="62" t="s">
        <v>13</v>
      </c>
      <c r="AU26" s="61" t="s">
        <v>14</v>
      </c>
      <c r="AV26" s="64" t="s">
        <v>15</v>
      </c>
      <c r="AW26" s="65" t="s">
        <v>18</v>
      </c>
      <c r="AX26" s="60" t="s">
        <v>17</v>
      </c>
      <c r="AY26" s="61" t="s">
        <v>14</v>
      </c>
      <c r="AZ26" s="62" t="s">
        <v>13</v>
      </c>
      <c r="BA26" s="109" t="s">
        <v>141</v>
      </c>
      <c r="BB26" s="61" t="s">
        <v>14</v>
      </c>
      <c r="BC26" s="99" t="s">
        <v>142</v>
      </c>
      <c r="BD26" s="62" t="s">
        <v>13</v>
      </c>
      <c r="BE26" s="61" t="s">
        <v>14</v>
      </c>
      <c r="BF26" s="64" t="s">
        <v>15</v>
      </c>
      <c r="BG26" s="62" t="s">
        <v>13</v>
      </c>
      <c r="BH26" s="96" t="s">
        <v>139</v>
      </c>
      <c r="BI26" s="64" t="s">
        <v>15</v>
      </c>
      <c r="BJ26" s="140" t="s">
        <v>144</v>
      </c>
      <c r="BK26" s="61" t="s">
        <v>14</v>
      </c>
      <c r="BL26" s="64" t="s">
        <v>15</v>
      </c>
      <c r="BM26" s="100" t="s">
        <v>140</v>
      </c>
      <c r="BN26" s="62" t="s">
        <v>13</v>
      </c>
      <c r="BO26" s="64" t="s">
        <v>15</v>
      </c>
      <c r="BP26" s="63" t="s">
        <v>16</v>
      </c>
      <c r="BQ26" s="61" t="s">
        <v>14</v>
      </c>
      <c r="BR26" s="64" t="s">
        <v>15</v>
      </c>
      <c r="BS26" s="65" t="s">
        <v>18</v>
      </c>
      <c r="BT26" s="61" t="s">
        <v>14</v>
      </c>
      <c r="BU26" s="64" t="s">
        <v>15</v>
      </c>
      <c r="BV26" s="62" t="s">
        <v>13</v>
      </c>
      <c r="BW26" s="61" t="s">
        <v>14</v>
      </c>
      <c r="BX26" s="64" t="s">
        <v>15</v>
      </c>
      <c r="BY26" s="103" t="s">
        <v>143</v>
      </c>
      <c r="BZ26" s="60" t="s">
        <v>17</v>
      </c>
      <c r="CA26" s="109" t="s">
        <v>141</v>
      </c>
      <c r="CB26" s="96" t="s">
        <v>139</v>
      </c>
      <c r="CC26" s="64" t="s">
        <v>15</v>
      </c>
      <c r="CD26" s="62" t="s">
        <v>13</v>
      </c>
      <c r="CE26" s="61" t="s">
        <v>14</v>
      </c>
      <c r="CF26" s="64" t="s">
        <v>15</v>
      </c>
      <c r="CG26" s="65" t="s">
        <v>18</v>
      </c>
      <c r="CH26" s="60" t="s">
        <v>17</v>
      </c>
      <c r="CI26" s="72" t="s">
        <v>14</v>
      </c>
    </row>
    <row r="27" spans="1:87" ht="23.25" customHeight="1">
      <c r="A27" s="219" t="s">
        <v>120</v>
      </c>
      <c r="B27" s="173">
        <v>13</v>
      </c>
      <c r="C27" s="163" t="s">
        <v>13</v>
      </c>
      <c r="D27" s="61" t="s">
        <v>14</v>
      </c>
      <c r="E27" s="64" t="s">
        <v>15</v>
      </c>
      <c r="F27" s="103" t="s">
        <v>143</v>
      </c>
      <c r="G27" s="140" t="s">
        <v>144</v>
      </c>
      <c r="H27" s="109" t="s">
        <v>141</v>
      </c>
      <c r="I27" s="61" t="s">
        <v>14</v>
      </c>
      <c r="J27" s="64" t="s">
        <v>15</v>
      </c>
      <c r="K27" s="62" t="s">
        <v>13</v>
      </c>
      <c r="L27" s="61" t="s">
        <v>14</v>
      </c>
      <c r="M27" s="64" t="s">
        <v>15</v>
      </c>
      <c r="N27" s="65" t="s">
        <v>18</v>
      </c>
      <c r="O27" s="60" t="s">
        <v>17</v>
      </c>
      <c r="P27" s="61" t="s">
        <v>14</v>
      </c>
      <c r="Q27" s="62" t="s">
        <v>13</v>
      </c>
      <c r="R27" s="63" t="s">
        <v>16</v>
      </c>
      <c r="S27" s="61" t="s">
        <v>14</v>
      </c>
      <c r="T27" s="99" t="s">
        <v>142</v>
      </c>
      <c r="U27" s="62" t="s">
        <v>13</v>
      </c>
      <c r="V27" s="61" t="s">
        <v>14</v>
      </c>
      <c r="W27" s="64" t="s">
        <v>15</v>
      </c>
      <c r="X27" s="62" t="s">
        <v>13</v>
      </c>
      <c r="Y27" s="96" t="s">
        <v>139</v>
      </c>
      <c r="Z27" s="64" t="s">
        <v>15</v>
      </c>
      <c r="AA27" s="140" t="s">
        <v>144</v>
      </c>
      <c r="AB27" s="61" t="s">
        <v>14</v>
      </c>
      <c r="AC27" s="64" t="s">
        <v>15</v>
      </c>
      <c r="AD27" s="100" t="s">
        <v>140</v>
      </c>
      <c r="AE27" s="62" t="s">
        <v>13</v>
      </c>
      <c r="AF27" s="64" t="s">
        <v>15</v>
      </c>
      <c r="AG27" s="68" t="s">
        <v>19</v>
      </c>
      <c r="AH27" s="61" t="s">
        <v>14</v>
      </c>
      <c r="AI27" s="64" t="s">
        <v>15</v>
      </c>
      <c r="AJ27" s="65" t="s">
        <v>18</v>
      </c>
      <c r="AK27" s="61" t="s">
        <v>14</v>
      </c>
      <c r="AL27" s="64" t="s">
        <v>15</v>
      </c>
      <c r="AM27" s="62" t="s">
        <v>13</v>
      </c>
      <c r="AN27" s="61" t="s">
        <v>14</v>
      </c>
      <c r="AO27" s="64" t="s">
        <v>15</v>
      </c>
      <c r="AP27" s="103" t="s">
        <v>143</v>
      </c>
      <c r="AQ27" s="140" t="s">
        <v>144</v>
      </c>
      <c r="AR27" s="109" t="s">
        <v>141</v>
      </c>
      <c r="AS27" s="61" t="s">
        <v>14</v>
      </c>
      <c r="AT27" s="64" t="s">
        <v>15</v>
      </c>
      <c r="AU27" s="62" t="s">
        <v>13</v>
      </c>
      <c r="AV27" s="61" t="s">
        <v>14</v>
      </c>
      <c r="AW27" s="64" t="s">
        <v>15</v>
      </c>
      <c r="AX27" s="65" t="s">
        <v>18</v>
      </c>
      <c r="AY27" s="60" t="s">
        <v>17</v>
      </c>
      <c r="AZ27" s="61" t="s">
        <v>14</v>
      </c>
      <c r="BA27" s="62" t="s">
        <v>13</v>
      </c>
      <c r="BB27" s="63" t="s">
        <v>16</v>
      </c>
      <c r="BC27" s="61" t="s">
        <v>14</v>
      </c>
      <c r="BD27" s="99" t="s">
        <v>142</v>
      </c>
      <c r="BE27" s="62" t="s">
        <v>13</v>
      </c>
      <c r="BF27" s="61" t="s">
        <v>14</v>
      </c>
      <c r="BG27" s="64" t="s">
        <v>15</v>
      </c>
      <c r="BH27" s="62" t="s">
        <v>13</v>
      </c>
      <c r="BI27" s="96" t="s">
        <v>139</v>
      </c>
      <c r="BJ27" s="64" t="s">
        <v>15</v>
      </c>
      <c r="BK27" s="140" t="s">
        <v>144</v>
      </c>
      <c r="BL27" s="61" t="s">
        <v>14</v>
      </c>
      <c r="BM27" s="64" t="s">
        <v>15</v>
      </c>
      <c r="BN27" s="100" t="s">
        <v>140</v>
      </c>
      <c r="BO27" s="62" t="s">
        <v>13</v>
      </c>
      <c r="BP27" s="64" t="s">
        <v>15</v>
      </c>
      <c r="BQ27" s="68" t="s">
        <v>19</v>
      </c>
      <c r="BR27" s="61" t="s">
        <v>14</v>
      </c>
      <c r="BS27" s="99" t="s">
        <v>142</v>
      </c>
      <c r="BT27" s="65" t="s">
        <v>18</v>
      </c>
      <c r="BU27" s="61" t="s">
        <v>14</v>
      </c>
      <c r="BV27" s="64" t="s">
        <v>15</v>
      </c>
      <c r="BW27" s="62" t="s">
        <v>13</v>
      </c>
      <c r="BX27" s="61" t="s">
        <v>14</v>
      </c>
      <c r="BY27" s="64" t="s">
        <v>15</v>
      </c>
      <c r="BZ27" s="103" t="s">
        <v>143</v>
      </c>
      <c r="CA27" s="100" t="s">
        <v>140</v>
      </c>
      <c r="CB27" s="109" t="s">
        <v>141</v>
      </c>
      <c r="CC27" s="61" t="s">
        <v>14</v>
      </c>
      <c r="CD27" s="64" t="s">
        <v>15</v>
      </c>
      <c r="CE27" s="62" t="s">
        <v>13</v>
      </c>
      <c r="CF27" s="61" t="s">
        <v>14</v>
      </c>
      <c r="CG27" s="64" t="s">
        <v>15</v>
      </c>
      <c r="CH27" s="65" t="s">
        <v>18</v>
      </c>
      <c r="CI27" s="74" t="s">
        <v>17</v>
      </c>
    </row>
    <row r="28" spans="1:87" ht="23.25" customHeight="1">
      <c r="A28" s="220"/>
      <c r="B28" s="173">
        <v>14</v>
      </c>
      <c r="C28" s="161" t="s">
        <v>15</v>
      </c>
      <c r="D28" s="62" t="s">
        <v>13</v>
      </c>
      <c r="E28" s="61" t="s">
        <v>14</v>
      </c>
      <c r="F28" s="64" t="s">
        <v>15</v>
      </c>
      <c r="G28" s="103" t="s">
        <v>143</v>
      </c>
      <c r="H28" s="60" t="s">
        <v>17</v>
      </c>
      <c r="I28" s="109" t="s">
        <v>141</v>
      </c>
      <c r="J28" s="61" t="s">
        <v>14</v>
      </c>
      <c r="K28" s="64" t="s">
        <v>15</v>
      </c>
      <c r="L28" s="62" t="s">
        <v>13</v>
      </c>
      <c r="M28" s="61" t="s">
        <v>14</v>
      </c>
      <c r="N28" s="64" t="s">
        <v>15</v>
      </c>
      <c r="O28" s="65" t="s">
        <v>18</v>
      </c>
      <c r="P28" s="60" t="s">
        <v>17</v>
      </c>
      <c r="Q28" s="61" t="s">
        <v>14</v>
      </c>
      <c r="R28" s="62" t="s">
        <v>13</v>
      </c>
      <c r="S28" s="63" t="s">
        <v>16</v>
      </c>
      <c r="T28" s="61" t="s">
        <v>14</v>
      </c>
      <c r="U28" s="99" t="s">
        <v>142</v>
      </c>
      <c r="V28" s="62" t="s">
        <v>13</v>
      </c>
      <c r="W28" s="61" t="s">
        <v>14</v>
      </c>
      <c r="X28" s="64" t="s">
        <v>15</v>
      </c>
      <c r="Y28" s="62" t="s">
        <v>13</v>
      </c>
      <c r="Z28" s="96" t="s">
        <v>139</v>
      </c>
      <c r="AA28" s="64" t="s">
        <v>15</v>
      </c>
      <c r="AB28" s="140" t="s">
        <v>144</v>
      </c>
      <c r="AC28" s="61" t="s">
        <v>14</v>
      </c>
      <c r="AD28" s="64" t="s">
        <v>15</v>
      </c>
      <c r="AE28" s="100" t="s">
        <v>140</v>
      </c>
      <c r="AF28" s="62" t="s">
        <v>13</v>
      </c>
      <c r="AG28" s="64" t="s">
        <v>15</v>
      </c>
      <c r="AH28" s="103" t="s">
        <v>143</v>
      </c>
      <c r="AI28" s="61" t="s">
        <v>14</v>
      </c>
      <c r="AJ28" s="64" t="s">
        <v>15</v>
      </c>
      <c r="AK28" s="65" t="s">
        <v>18</v>
      </c>
      <c r="AL28" s="61" t="s">
        <v>14</v>
      </c>
      <c r="AM28" s="64" t="s">
        <v>15</v>
      </c>
      <c r="AN28" s="62" t="s">
        <v>13</v>
      </c>
      <c r="AO28" s="61" t="s">
        <v>14</v>
      </c>
      <c r="AP28" s="64" t="s">
        <v>15</v>
      </c>
      <c r="AQ28" s="103" t="s">
        <v>143</v>
      </c>
      <c r="AR28" s="60" t="s">
        <v>17</v>
      </c>
      <c r="AS28" s="109" t="s">
        <v>141</v>
      </c>
      <c r="AT28" s="61" t="s">
        <v>14</v>
      </c>
      <c r="AU28" s="64" t="s">
        <v>15</v>
      </c>
      <c r="AV28" s="62" t="s">
        <v>13</v>
      </c>
      <c r="AW28" s="61" t="s">
        <v>14</v>
      </c>
      <c r="AX28" s="64" t="s">
        <v>15</v>
      </c>
      <c r="AY28" s="65" t="s">
        <v>18</v>
      </c>
      <c r="AZ28" s="60" t="s">
        <v>17</v>
      </c>
      <c r="BA28" s="61" t="s">
        <v>14</v>
      </c>
      <c r="BB28" s="62" t="s">
        <v>13</v>
      </c>
      <c r="BC28" s="63" t="s">
        <v>16</v>
      </c>
      <c r="BD28" s="61" t="s">
        <v>14</v>
      </c>
      <c r="BE28" s="99" t="s">
        <v>142</v>
      </c>
      <c r="BF28" s="62" t="s">
        <v>13</v>
      </c>
      <c r="BG28" s="61" t="s">
        <v>14</v>
      </c>
      <c r="BH28" s="64" t="s">
        <v>15</v>
      </c>
      <c r="BI28" s="62" t="s">
        <v>13</v>
      </c>
      <c r="BJ28" s="96" t="s">
        <v>139</v>
      </c>
      <c r="BK28" s="64" t="s">
        <v>15</v>
      </c>
      <c r="BL28" s="140" t="s">
        <v>144</v>
      </c>
      <c r="BM28" s="61" t="s">
        <v>14</v>
      </c>
      <c r="BN28" s="64" t="s">
        <v>15</v>
      </c>
      <c r="BO28" s="100" t="s">
        <v>140</v>
      </c>
      <c r="BP28" s="62" t="s">
        <v>13</v>
      </c>
      <c r="BQ28" s="64" t="s">
        <v>15</v>
      </c>
      <c r="BR28" s="63" t="s">
        <v>16</v>
      </c>
      <c r="BS28" s="61" t="s">
        <v>14</v>
      </c>
      <c r="BT28" s="64" t="s">
        <v>15</v>
      </c>
      <c r="BU28" s="65" t="s">
        <v>18</v>
      </c>
      <c r="BV28" s="61" t="s">
        <v>14</v>
      </c>
      <c r="BW28" s="64" t="s">
        <v>15</v>
      </c>
      <c r="BX28" s="62" t="s">
        <v>13</v>
      </c>
      <c r="BY28" s="61" t="s">
        <v>14</v>
      </c>
      <c r="BZ28" s="64" t="s">
        <v>15</v>
      </c>
      <c r="CA28" s="103" t="s">
        <v>143</v>
      </c>
      <c r="CB28" s="60" t="s">
        <v>17</v>
      </c>
      <c r="CC28" s="109" t="s">
        <v>141</v>
      </c>
      <c r="CD28" s="96" t="s">
        <v>139</v>
      </c>
      <c r="CE28" s="64" t="s">
        <v>15</v>
      </c>
      <c r="CF28" s="62" t="s">
        <v>13</v>
      </c>
      <c r="CG28" s="61" t="s">
        <v>14</v>
      </c>
      <c r="CH28" s="64" t="s">
        <v>15</v>
      </c>
      <c r="CI28" s="75" t="s">
        <v>18</v>
      </c>
    </row>
    <row r="29" spans="1:87" ht="23.25" customHeight="1">
      <c r="A29" s="220"/>
      <c r="B29" s="173">
        <v>15</v>
      </c>
      <c r="C29" s="162" t="s">
        <v>14</v>
      </c>
      <c r="D29" s="64" t="s">
        <v>15</v>
      </c>
      <c r="E29" s="62" t="s">
        <v>13</v>
      </c>
      <c r="F29" s="61" t="s">
        <v>14</v>
      </c>
      <c r="G29" s="64" t="s">
        <v>15</v>
      </c>
      <c r="H29" s="103" t="s">
        <v>143</v>
      </c>
      <c r="I29" s="60" t="s">
        <v>17</v>
      </c>
      <c r="J29" s="109" t="s">
        <v>141</v>
      </c>
      <c r="K29" s="61" t="s">
        <v>14</v>
      </c>
      <c r="L29" s="64" t="s">
        <v>15</v>
      </c>
      <c r="M29" s="62" t="s">
        <v>13</v>
      </c>
      <c r="N29" s="61" t="s">
        <v>14</v>
      </c>
      <c r="O29" s="64" t="s">
        <v>15</v>
      </c>
      <c r="P29" s="65" t="s">
        <v>18</v>
      </c>
      <c r="Q29" s="60" t="s">
        <v>17</v>
      </c>
      <c r="R29" s="61" t="s">
        <v>14</v>
      </c>
      <c r="S29" s="62" t="s">
        <v>13</v>
      </c>
      <c r="T29" s="63" t="s">
        <v>16</v>
      </c>
      <c r="U29" s="61" t="s">
        <v>14</v>
      </c>
      <c r="V29" s="99" t="s">
        <v>142</v>
      </c>
      <c r="W29" s="62" t="s">
        <v>13</v>
      </c>
      <c r="X29" s="61" t="s">
        <v>14</v>
      </c>
      <c r="Y29" s="64" t="s">
        <v>15</v>
      </c>
      <c r="Z29" s="62" t="s">
        <v>13</v>
      </c>
      <c r="AA29" s="96" t="s">
        <v>139</v>
      </c>
      <c r="AB29" s="64" t="s">
        <v>15</v>
      </c>
      <c r="AC29" s="140" t="s">
        <v>144</v>
      </c>
      <c r="AD29" s="61" t="s">
        <v>14</v>
      </c>
      <c r="AE29" s="64" t="s">
        <v>15</v>
      </c>
      <c r="AF29" s="100" t="s">
        <v>140</v>
      </c>
      <c r="AG29" s="62" t="s">
        <v>13</v>
      </c>
      <c r="AH29" s="64" t="s">
        <v>15</v>
      </c>
      <c r="AI29" s="68" t="s">
        <v>19</v>
      </c>
      <c r="AJ29" s="61" t="s">
        <v>14</v>
      </c>
      <c r="AK29" s="64" t="s">
        <v>15</v>
      </c>
      <c r="AL29" s="65" t="s">
        <v>18</v>
      </c>
      <c r="AM29" s="61" t="s">
        <v>14</v>
      </c>
      <c r="AN29" s="64" t="s">
        <v>15</v>
      </c>
      <c r="AO29" s="62" t="s">
        <v>13</v>
      </c>
      <c r="AP29" s="61" t="s">
        <v>14</v>
      </c>
      <c r="AQ29" s="64" t="s">
        <v>15</v>
      </c>
      <c r="AR29" s="103" t="s">
        <v>143</v>
      </c>
      <c r="AS29" s="60" t="s">
        <v>17</v>
      </c>
      <c r="AT29" s="109" t="s">
        <v>141</v>
      </c>
      <c r="AU29" s="61" t="s">
        <v>14</v>
      </c>
      <c r="AV29" s="64" t="s">
        <v>15</v>
      </c>
      <c r="AW29" s="62" t="s">
        <v>13</v>
      </c>
      <c r="AX29" s="61" t="s">
        <v>14</v>
      </c>
      <c r="AY29" s="64" t="s">
        <v>15</v>
      </c>
      <c r="AZ29" s="65" t="s">
        <v>18</v>
      </c>
      <c r="BA29" s="60" t="s">
        <v>17</v>
      </c>
      <c r="BB29" s="61" t="s">
        <v>14</v>
      </c>
      <c r="BC29" s="62" t="s">
        <v>13</v>
      </c>
      <c r="BD29" s="109" t="s">
        <v>141</v>
      </c>
      <c r="BE29" s="61" t="s">
        <v>14</v>
      </c>
      <c r="BF29" s="99" t="s">
        <v>142</v>
      </c>
      <c r="BG29" s="62" t="s">
        <v>13</v>
      </c>
      <c r="BH29" s="61" t="s">
        <v>14</v>
      </c>
      <c r="BI29" s="64" t="s">
        <v>15</v>
      </c>
      <c r="BJ29" s="62" t="s">
        <v>13</v>
      </c>
      <c r="BK29" s="96" t="s">
        <v>139</v>
      </c>
      <c r="BL29" s="64" t="s">
        <v>15</v>
      </c>
      <c r="BM29" s="140" t="s">
        <v>144</v>
      </c>
      <c r="BN29" s="61" t="s">
        <v>14</v>
      </c>
      <c r="BO29" s="64" t="s">
        <v>15</v>
      </c>
      <c r="BP29" s="100" t="s">
        <v>140</v>
      </c>
      <c r="BQ29" s="62" t="s">
        <v>13</v>
      </c>
      <c r="BR29" s="64" t="s">
        <v>15</v>
      </c>
      <c r="BS29" s="68" t="s">
        <v>19</v>
      </c>
      <c r="BT29" s="61" t="s">
        <v>14</v>
      </c>
      <c r="BU29" s="99" t="s">
        <v>142</v>
      </c>
      <c r="BV29" s="65" t="s">
        <v>18</v>
      </c>
      <c r="BW29" s="61" t="s">
        <v>14</v>
      </c>
      <c r="BX29" s="64" t="s">
        <v>15</v>
      </c>
      <c r="BY29" s="62" t="s">
        <v>13</v>
      </c>
      <c r="BZ29" s="61" t="s">
        <v>14</v>
      </c>
      <c r="CA29" s="64" t="s">
        <v>15</v>
      </c>
      <c r="CB29" s="103" t="s">
        <v>143</v>
      </c>
      <c r="CC29" s="100" t="s">
        <v>140</v>
      </c>
      <c r="CD29" s="109" t="s">
        <v>141</v>
      </c>
      <c r="CE29" s="65" t="s">
        <v>18</v>
      </c>
      <c r="CF29" s="64" t="s">
        <v>15</v>
      </c>
      <c r="CG29" s="62" t="s">
        <v>13</v>
      </c>
      <c r="CH29" s="61" t="s">
        <v>14</v>
      </c>
      <c r="CI29" s="66" t="s">
        <v>15</v>
      </c>
    </row>
    <row r="30" spans="1:87" ht="23.25" customHeight="1" thickBot="1">
      <c r="A30" s="221"/>
      <c r="B30" s="173">
        <v>16</v>
      </c>
      <c r="C30" s="160" t="s">
        <v>18</v>
      </c>
      <c r="D30" s="61" t="s">
        <v>14</v>
      </c>
      <c r="E30" s="64" t="s">
        <v>15</v>
      </c>
      <c r="F30" s="62" t="s">
        <v>13</v>
      </c>
      <c r="G30" s="61" t="s">
        <v>14</v>
      </c>
      <c r="H30" s="64" t="s">
        <v>15</v>
      </c>
      <c r="I30" s="103" t="s">
        <v>143</v>
      </c>
      <c r="J30" s="60" t="s">
        <v>17</v>
      </c>
      <c r="K30" s="109" t="s">
        <v>141</v>
      </c>
      <c r="L30" s="61" t="s">
        <v>14</v>
      </c>
      <c r="M30" s="64" t="s">
        <v>15</v>
      </c>
      <c r="N30" s="62" t="s">
        <v>13</v>
      </c>
      <c r="O30" s="61" t="s">
        <v>14</v>
      </c>
      <c r="P30" s="64" t="s">
        <v>15</v>
      </c>
      <c r="Q30" s="65" t="s">
        <v>18</v>
      </c>
      <c r="R30" s="60" t="s">
        <v>17</v>
      </c>
      <c r="S30" s="61" t="s">
        <v>14</v>
      </c>
      <c r="T30" s="62" t="s">
        <v>13</v>
      </c>
      <c r="U30" s="63" t="s">
        <v>16</v>
      </c>
      <c r="V30" s="61" t="s">
        <v>14</v>
      </c>
      <c r="W30" s="99" t="s">
        <v>142</v>
      </c>
      <c r="X30" s="62" t="s">
        <v>13</v>
      </c>
      <c r="Y30" s="61" t="s">
        <v>14</v>
      </c>
      <c r="Z30" s="64" t="s">
        <v>15</v>
      </c>
      <c r="AA30" s="62" t="s">
        <v>13</v>
      </c>
      <c r="AB30" s="96" t="s">
        <v>139</v>
      </c>
      <c r="AC30" s="64" t="s">
        <v>15</v>
      </c>
      <c r="AD30" s="140" t="s">
        <v>144</v>
      </c>
      <c r="AE30" s="61" t="s">
        <v>14</v>
      </c>
      <c r="AF30" s="64" t="s">
        <v>15</v>
      </c>
      <c r="AG30" s="100" t="s">
        <v>140</v>
      </c>
      <c r="AH30" s="62" t="s">
        <v>13</v>
      </c>
      <c r="AI30" s="64" t="s">
        <v>15</v>
      </c>
      <c r="AJ30" s="103" t="s">
        <v>143</v>
      </c>
      <c r="AK30" s="61" t="s">
        <v>14</v>
      </c>
      <c r="AL30" s="64" t="s">
        <v>15</v>
      </c>
      <c r="AM30" s="65" t="s">
        <v>18</v>
      </c>
      <c r="AN30" s="61" t="s">
        <v>14</v>
      </c>
      <c r="AO30" s="64" t="s">
        <v>15</v>
      </c>
      <c r="AP30" s="62" t="s">
        <v>13</v>
      </c>
      <c r="AQ30" s="61" t="s">
        <v>14</v>
      </c>
      <c r="AR30" s="64" t="s">
        <v>15</v>
      </c>
      <c r="AS30" s="103" t="s">
        <v>143</v>
      </c>
      <c r="AT30" s="60" t="s">
        <v>17</v>
      </c>
      <c r="AU30" s="109" t="s">
        <v>141</v>
      </c>
      <c r="AV30" s="61" t="s">
        <v>14</v>
      </c>
      <c r="AW30" s="64" t="s">
        <v>15</v>
      </c>
      <c r="AX30" s="62" t="s">
        <v>13</v>
      </c>
      <c r="AY30" s="61" t="s">
        <v>14</v>
      </c>
      <c r="AZ30" s="64" t="s">
        <v>15</v>
      </c>
      <c r="BA30" s="65" t="s">
        <v>18</v>
      </c>
      <c r="BB30" s="60" t="s">
        <v>17</v>
      </c>
      <c r="BC30" s="61" t="s">
        <v>14</v>
      </c>
      <c r="BD30" s="62" t="s">
        <v>13</v>
      </c>
      <c r="BE30" s="63" t="s">
        <v>16</v>
      </c>
      <c r="BF30" s="61" t="s">
        <v>14</v>
      </c>
      <c r="BG30" s="99" t="s">
        <v>142</v>
      </c>
      <c r="BH30" s="62" t="s">
        <v>13</v>
      </c>
      <c r="BI30" s="61" t="s">
        <v>14</v>
      </c>
      <c r="BJ30" s="64" t="s">
        <v>15</v>
      </c>
      <c r="BK30" s="62" t="s">
        <v>13</v>
      </c>
      <c r="BL30" s="96" t="s">
        <v>139</v>
      </c>
      <c r="BM30" s="64" t="s">
        <v>15</v>
      </c>
      <c r="BN30" s="140" t="s">
        <v>144</v>
      </c>
      <c r="BO30" s="61" t="s">
        <v>14</v>
      </c>
      <c r="BP30" s="64" t="s">
        <v>15</v>
      </c>
      <c r="BQ30" s="100" t="s">
        <v>140</v>
      </c>
      <c r="BR30" s="62" t="s">
        <v>13</v>
      </c>
      <c r="BS30" s="64" t="s">
        <v>15</v>
      </c>
      <c r="BT30" s="63" t="s">
        <v>16</v>
      </c>
      <c r="BU30" s="61" t="s">
        <v>14</v>
      </c>
      <c r="BV30" s="64" t="s">
        <v>15</v>
      </c>
      <c r="BW30" s="65" t="s">
        <v>18</v>
      </c>
      <c r="BX30" s="61" t="s">
        <v>14</v>
      </c>
      <c r="BY30" s="64" t="s">
        <v>15</v>
      </c>
      <c r="BZ30" s="62" t="s">
        <v>13</v>
      </c>
      <c r="CA30" s="61" t="s">
        <v>14</v>
      </c>
      <c r="CB30" s="64" t="s">
        <v>15</v>
      </c>
      <c r="CC30" s="103" t="s">
        <v>143</v>
      </c>
      <c r="CD30" s="60" t="s">
        <v>17</v>
      </c>
      <c r="CE30" s="109" t="s">
        <v>141</v>
      </c>
      <c r="CF30" s="96" t="s">
        <v>139</v>
      </c>
      <c r="CG30" s="64" t="s">
        <v>15</v>
      </c>
      <c r="CH30" s="62" t="s">
        <v>13</v>
      </c>
      <c r="CI30" s="72" t="s">
        <v>14</v>
      </c>
    </row>
    <row r="31" spans="1:87" ht="23.25" customHeight="1">
      <c r="A31" s="219" t="s">
        <v>121</v>
      </c>
      <c r="B31" s="173">
        <v>17</v>
      </c>
      <c r="C31" s="161" t="s">
        <v>15</v>
      </c>
      <c r="D31" s="65" t="s">
        <v>18</v>
      </c>
      <c r="E31" s="61" t="s">
        <v>14</v>
      </c>
      <c r="F31" s="64" t="s">
        <v>15</v>
      </c>
      <c r="G31" s="62" t="s">
        <v>13</v>
      </c>
      <c r="H31" s="61" t="s">
        <v>14</v>
      </c>
      <c r="I31" s="64" t="s">
        <v>15</v>
      </c>
      <c r="J31" s="103" t="s">
        <v>143</v>
      </c>
      <c r="K31" s="140" t="s">
        <v>144</v>
      </c>
      <c r="L31" s="109" t="s">
        <v>141</v>
      </c>
      <c r="M31" s="61" t="s">
        <v>14</v>
      </c>
      <c r="N31" s="64" t="s">
        <v>15</v>
      </c>
      <c r="O31" s="62" t="s">
        <v>13</v>
      </c>
      <c r="P31" s="61" t="s">
        <v>14</v>
      </c>
      <c r="Q31" s="64" t="s">
        <v>15</v>
      </c>
      <c r="R31" s="65" t="s">
        <v>18</v>
      </c>
      <c r="S31" s="60" t="s">
        <v>17</v>
      </c>
      <c r="T31" s="61" t="s">
        <v>14</v>
      </c>
      <c r="U31" s="62" t="s">
        <v>13</v>
      </c>
      <c r="V31" s="63" t="s">
        <v>16</v>
      </c>
      <c r="W31" s="61" t="s">
        <v>14</v>
      </c>
      <c r="X31" s="99" t="s">
        <v>142</v>
      </c>
      <c r="Y31" s="62" t="s">
        <v>13</v>
      </c>
      <c r="Z31" s="61" t="s">
        <v>14</v>
      </c>
      <c r="AA31" s="64" t="s">
        <v>15</v>
      </c>
      <c r="AB31" s="62" t="s">
        <v>13</v>
      </c>
      <c r="AC31" s="96" t="s">
        <v>139</v>
      </c>
      <c r="AD31" s="64" t="s">
        <v>15</v>
      </c>
      <c r="AE31" s="140" t="s">
        <v>144</v>
      </c>
      <c r="AF31" s="61" t="s">
        <v>14</v>
      </c>
      <c r="AG31" s="64" t="s">
        <v>15</v>
      </c>
      <c r="AH31" s="100" t="s">
        <v>140</v>
      </c>
      <c r="AI31" s="62" t="s">
        <v>13</v>
      </c>
      <c r="AJ31" s="64" t="s">
        <v>15</v>
      </c>
      <c r="AK31" s="68" t="s">
        <v>19</v>
      </c>
      <c r="AL31" s="61" t="s">
        <v>14</v>
      </c>
      <c r="AM31" s="64" t="s">
        <v>15</v>
      </c>
      <c r="AN31" s="65" t="s">
        <v>18</v>
      </c>
      <c r="AO31" s="61" t="s">
        <v>14</v>
      </c>
      <c r="AP31" s="64" t="s">
        <v>15</v>
      </c>
      <c r="AQ31" s="62" t="s">
        <v>13</v>
      </c>
      <c r="AR31" s="61" t="s">
        <v>14</v>
      </c>
      <c r="AS31" s="64" t="s">
        <v>15</v>
      </c>
      <c r="AT31" s="103" t="s">
        <v>143</v>
      </c>
      <c r="AU31" s="140" t="s">
        <v>144</v>
      </c>
      <c r="AV31" s="109" t="s">
        <v>141</v>
      </c>
      <c r="AW31" s="61" t="s">
        <v>14</v>
      </c>
      <c r="AX31" s="64" t="s">
        <v>15</v>
      </c>
      <c r="AY31" s="62" t="s">
        <v>13</v>
      </c>
      <c r="AZ31" s="61" t="s">
        <v>14</v>
      </c>
      <c r="BA31" s="64" t="s">
        <v>15</v>
      </c>
      <c r="BB31" s="65" t="s">
        <v>18</v>
      </c>
      <c r="BC31" s="60" t="s">
        <v>17</v>
      </c>
      <c r="BD31" s="61" t="s">
        <v>14</v>
      </c>
      <c r="BE31" s="62" t="s">
        <v>13</v>
      </c>
      <c r="BF31" s="63" t="s">
        <v>16</v>
      </c>
      <c r="BG31" s="61" t="s">
        <v>14</v>
      </c>
      <c r="BH31" s="99" t="s">
        <v>142</v>
      </c>
      <c r="BI31" s="62" t="s">
        <v>13</v>
      </c>
      <c r="BJ31" s="61" t="s">
        <v>14</v>
      </c>
      <c r="BK31" s="64" t="s">
        <v>15</v>
      </c>
      <c r="BL31" s="62" t="s">
        <v>13</v>
      </c>
      <c r="BM31" s="96" t="s">
        <v>139</v>
      </c>
      <c r="BN31" s="64" t="s">
        <v>15</v>
      </c>
      <c r="BO31" s="140" t="s">
        <v>144</v>
      </c>
      <c r="BP31" s="61" t="s">
        <v>14</v>
      </c>
      <c r="BQ31" s="64" t="s">
        <v>15</v>
      </c>
      <c r="BR31" s="100" t="s">
        <v>140</v>
      </c>
      <c r="BS31" s="62" t="s">
        <v>13</v>
      </c>
      <c r="BT31" s="64" t="s">
        <v>15</v>
      </c>
      <c r="BU31" s="68" t="s">
        <v>19</v>
      </c>
      <c r="BV31" s="61" t="s">
        <v>14</v>
      </c>
      <c r="BW31" s="99" t="s">
        <v>142</v>
      </c>
      <c r="BX31" s="65" t="s">
        <v>18</v>
      </c>
      <c r="BY31" s="61" t="s">
        <v>14</v>
      </c>
      <c r="BZ31" s="64" t="s">
        <v>15</v>
      </c>
      <c r="CA31" s="62" t="s">
        <v>13</v>
      </c>
      <c r="CB31" s="61" t="s">
        <v>14</v>
      </c>
      <c r="CC31" s="64" t="s">
        <v>15</v>
      </c>
      <c r="CD31" s="103" t="s">
        <v>143</v>
      </c>
      <c r="CE31" s="100" t="s">
        <v>140</v>
      </c>
      <c r="CF31" s="109" t="s">
        <v>141</v>
      </c>
      <c r="CG31" s="65" t="s">
        <v>18</v>
      </c>
      <c r="CH31" s="64" t="s">
        <v>15</v>
      </c>
      <c r="CI31" s="70" t="s">
        <v>13</v>
      </c>
    </row>
    <row r="32" spans="1:87" ht="23.25" customHeight="1">
      <c r="A32" s="220"/>
      <c r="B32" s="173">
        <v>18</v>
      </c>
      <c r="C32" s="162" t="s">
        <v>14</v>
      </c>
      <c r="D32" s="64" t="s">
        <v>15</v>
      </c>
      <c r="E32" s="65" t="s">
        <v>18</v>
      </c>
      <c r="F32" s="61" t="s">
        <v>14</v>
      </c>
      <c r="G32" s="64" t="s">
        <v>15</v>
      </c>
      <c r="H32" s="62" t="s">
        <v>13</v>
      </c>
      <c r="I32" s="61" t="s">
        <v>14</v>
      </c>
      <c r="J32" s="64" t="s">
        <v>15</v>
      </c>
      <c r="K32" s="103" t="s">
        <v>143</v>
      </c>
      <c r="L32" s="60" t="s">
        <v>17</v>
      </c>
      <c r="M32" s="109" t="s">
        <v>141</v>
      </c>
      <c r="N32" s="61" t="s">
        <v>14</v>
      </c>
      <c r="O32" s="64" t="s">
        <v>15</v>
      </c>
      <c r="P32" s="62" t="s">
        <v>13</v>
      </c>
      <c r="Q32" s="61" t="s">
        <v>14</v>
      </c>
      <c r="R32" s="64" t="s">
        <v>15</v>
      </c>
      <c r="S32" s="65" t="s">
        <v>18</v>
      </c>
      <c r="T32" s="60" t="s">
        <v>17</v>
      </c>
      <c r="U32" s="61" t="s">
        <v>14</v>
      </c>
      <c r="V32" s="62" t="s">
        <v>13</v>
      </c>
      <c r="W32" s="109" t="s">
        <v>141</v>
      </c>
      <c r="X32" s="61" t="s">
        <v>14</v>
      </c>
      <c r="Y32" s="99" t="s">
        <v>142</v>
      </c>
      <c r="Z32" s="62" t="s">
        <v>13</v>
      </c>
      <c r="AA32" s="61" t="s">
        <v>14</v>
      </c>
      <c r="AB32" s="64" t="s">
        <v>15</v>
      </c>
      <c r="AC32" s="62" t="s">
        <v>13</v>
      </c>
      <c r="AD32" s="96" t="s">
        <v>139</v>
      </c>
      <c r="AE32" s="64" t="s">
        <v>15</v>
      </c>
      <c r="AF32" s="140" t="s">
        <v>144</v>
      </c>
      <c r="AG32" s="61" t="s">
        <v>14</v>
      </c>
      <c r="AH32" s="64" t="s">
        <v>15</v>
      </c>
      <c r="AI32" s="100" t="s">
        <v>140</v>
      </c>
      <c r="AJ32" s="62" t="s">
        <v>13</v>
      </c>
      <c r="AK32" s="64" t="s">
        <v>15</v>
      </c>
      <c r="AL32" s="63" t="s">
        <v>16</v>
      </c>
      <c r="AM32" s="61" t="s">
        <v>14</v>
      </c>
      <c r="AN32" s="64" t="s">
        <v>15</v>
      </c>
      <c r="AO32" s="65" t="s">
        <v>18</v>
      </c>
      <c r="AP32" s="61" t="s">
        <v>14</v>
      </c>
      <c r="AQ32" s="64" t="s">
        <v>15</v>
      </c>
      <c r="AR32" s="62" t="s">
        <v>13</v>
      </c>
      <c r="AS32" s="61" t="s">
        <v>14</v>
      </c>
      <c r="AT32" s="64" t="s">
        <v>15</v>
      </c>
      <c r="AU32" s="103" t="s">
        <v>143</v>
      </c>
      <c r="AV32" s="60" t="s">
        <v>17</v>
      </c>
      <c r="AW32" s="109" t="s">
        <v>141</v>
      </c>
      <c r="AX32" s="61" t="s">
        <v>14</v>
      </c>
      <c r="AY32" s="64" t="s">
        <v>15</v>
      </c>
      <c r="AZ32" s="62" t="s">
        <v>13</v>
      </c>
      <c r="BA32" s="61" t="s">
        <v>14</v>
      </c>
      <c r="BB32" s="64" t="s">
        <v>15</v>
      </c>
      <c r="BC32" s="65" t="s">
        <v>18</v>
      </c>
      <c r="BD32" s="60" t="s">
        <v>17</v>
      </c>
      <c r="BE32" s="61" t="s">
        <v>14</v>
      </c>
      <c r="BF32" s="62" t="s">
        <v>13</v>
      </c>
      <c r="BG32" s="109" t="s">
        <v>141</v>
      </c>
      <c r="BH32" s="61" t="s">
        <v>14</v>
      </c>
      <c r="BI32" s="99" t="s">
        <v>142</v>
      </c>
      <c r="BJ32" s="62" t="s">
        <v>13</v>
      </c>
      <c r="BK32" s="61" t="s">
        <v>14</v>
      </c>
      <c r="BL32" s="64" t="s">
        <v>15</v>
      </c>
      <c r="BM32" s="62" t="s">
        <v>13</v>
      </c>
      <c r="BN32" s="96" t="s">
        <v>139</v>
      </c>
      <c r="BO32" s="64" t="s">
        <v>15</v>
      </c>
      <c r="BP32" s="140" t="s">
        <v>144</v>
      </c>
      <c r="BQ32" s="61" t="s">
        <v>14</v>
      </c>
      <c r="BR32" s="64" t="s">
        <v>15</v>
      </c>
      <c r="BS32" s="100" t="s">
        <v>140</v>
      </c>
      <c r="BT32" s="62" t="s">
        <v>13</v>
      </c>
      <c r="BU32" s="64" t="s">
        <v>15</v>
      </c>
      <c r="BV32" s="63" t="s">
        <v>16</v>
      </c>
      <c r="BW32" s="61" t="s">
        <v>14</v>
      </c>
      <c r="BX32" s="64" t="s">
        <v>15</v>
      </c>
      <c r="BY32" s="65" t="s">
        <v>18</v>
      </c>
      <c r="BZ32" s="61" t="s">
        <v>14</v>
      </c>
      <c r="CA32" s="64" t="s">
        <v>15</v>
      </c>
      <c r="CB32" s="62" t="s">
        <v>13</v>
      </c>
      <c r="CC32" s="61" t="s">
        <v>14</v>
      </c>
      <c r="CD32" s="64" t="s">
        <v>15</v>
      </c>
      <c r="CE32" s="103" t="s">
        <v>143</v>
      </c>
      <c r="CF32" s="60" t="s">
        <v>17</v>
      </c>
      <c r="CG32" s="109" t="s">
        <v>141</v>
      </c>
      <c r="CH32" s="96" t="s">
        <v>139</v>
      </c>
      <c r="CI32" s="66" t="s">
        <v>15</v>
      </c>
    </row>
    <row r="33" spans="1:87" ht="23.25" customHeight="1">
      <c r="A33" s="220"/>
      <c r="B33" s="173">
        <v>19</v>
      </c>
      <c r="C33" s="166" t="s">
        <v>19</v>
      </c>
      <c r="D33" s="61" t="s">
        <v>14</v>
      </c>
      <c r="E33" s="64" t="s">
        <v>15</v>
      </c>
      <c r="F33" s="65" t="s">
        <v>18</v>
      </c>
      <c r="G33" s="61" t="s">
        <v>14</v>
      </c>
      <c r="H33" s="64" t="s">
        <v>15</v>
      </c>
      <c r="I33" s="62" t="s">
        <v>13</v>
      </c>
      <c r="J33" s="61" t="s">
        <v>14</v>
      </c>
      <c r="K33" s="64" t="s">
        <v>15</v>
      </c>
      <c r="L33" s="103" t="s">
        <v>143</v>
      </c>
      <c r="M33" s="60" t="s">
        <v>17</v>
      </c>
      <c r="N33" s="109" t="s">
        <v>141</v>
      </c>
      <c r="O33" s="61" t="s">
        <v>14</v>
      </c>
      <c r="P33" s="64" t="s">
        <v>15</v>
      </c>
      <c r="Q33" s="62" t="s">
        <v>13</v>
      </c>
      <c r="R33" s="61" t="s">
        <v>14</v>
      </c>
      <c r="S33" s="64" t="s">
        <v>15</v>
      </c>
      <c r="T33" s="65" t="s">
        <v>18</v>
      </c>
      <c r="U33" s="60" t="s">
        <v>17</v>
      </c>
      <c r="V33" s="61" t="s">
        <v>14</v>
      </c>
      <c r="W33" s="62" t="s">
        <v>13</v>
      </c>
      <c r="X33" s="63" t="s">
        <v>16</v>
      </c>
      <c r="Y33" s="61" t="s">
        <v>14</v>
      </c>
      <c r="Z33" s="99" t="s">
        <v>142</v>
      </c>
      <c r="AA33" s="62" t="s">
        <v>13</v>
      </c>
      <c r="AB33" s="61" t="s">
        <v>14</v>
      </c>
      <c r="AC33" s="64" t="s">
        <v>15</v>
      </c>
      <c r="AD33" s="62" t="s">
        <v>13</v>
      </c>
      <c r="AE33" s="96" t="s">
        <v>139</v>
      </c>
      <c r="AF33" s="64" t="s">
        <v>15</v>
      </c>
      <c r="AG33" s="140" t="s">
        <v>144</v>
      </c>
      <c r="AH33" s="61" t="s">
        <v>14</v>
      </c>
      <c r="AI33" s="64" t="s">
        <v>15</v>
      </c>
      <c r="AJ33" s="100" t="s">
        <v>140</v>
      </c>
      <c r="AK33" s="62" t="s">
        <v>13</v>
      </c>
      <c r="AL33" s="64" t="s">
        <v>15</v>
      </c>
      <c r="AM33" s="68" t="s">
        <v>19</v>
      </c>
      <c r="AN33" s="61" t="s">
        <v>14</v>
      </c>
      <c r="AO33" s="64" t="s">
        <v>15</v>
      </c>
      <c r="AP33" s="65" t="s">
        <v>18</v>
      </c>
      <c r="AQ33" s="61" t="s">
        <v>14</v>
      </c>
      <c r="AR33" s="64" t="s">
        <v>15</v>
      </c>
      <c r="AS33" s="62" t="s">
        <v>13</v>
      </c>
      <c r="AT33" s="61" t="s">
        <v>14</v>
      </c>
      <c r="AU33" s="64" t="s">
        <v>15</v>
      </c>
      <c r="AV33" s="103" t="s">
        <v>143</v>
      </c>
      <c r="AW33" s="60" t="s">
        <v>17</v>
      </c>
      <c r="AX33" s="109" t="s">
        <v>141</v>
      </c>
      <c r="AY33" s="61" t="s">
        <v>14</v>
      </c>
      <c r="AZ33" s="64" t="s">
        <v>15</v>
      </c>
      <c r="BA33" s="62" t="s">
        <v>13</v>
      </c>
      <c r="BB33" s="61" t="s">
        <v>14</v>
      </c>
      <c r="BC33" s="64" t="s">
        <v>15</v>
      </c>
      <c r="BD33" s="65" t="s">
        <v>18</v>
      </c>
      <c r="BE33" s="60" t="s">
        <v>17</v>
      </c>
      <c r="BF33" s="61" t="s">
        <v>14</v>
      </c>
      <c r="BG33" s="62" t="s">
        <v>13</v>
      </c>
      <c r="BH33" s="63" t="s">
        <v>16</v>
      </c>
      <c r="BI33" s="61" t="s">
        <v>14</v>
      </c>
      <c r="BJ33" s="99" t="s">
        <v>142</v>
      </c>
      <c r="BK33" s="62" t="s">
        <v>13</v>
      </c>
      <c r="BL33" s="61" t="s">
        <v>14</v>
      </c>
      <c r="BM33" s="64" t="s">
        <v>15</v>
      </c>
      <c r="BN33" s="62" t="s">
        <v>13</v>
      </c>
      <c r="BO33" s="96" t="s">
        <v>139</v>
      </c>
      <c r="BP33" s="64" t="s">
        <v>15</v>
      </c>
      <c r="BQ33" s="140" t="s">
        <v>144</v>
      </c>
      <c r="BR33" s="61" t="s">
        <v>14</v>
      </c>
      <c r="BS33" s="64" t="s">
        <v>15</v>
      </c>
      <c r="BT33" s="100" t="s">
        <v>140</v>
      </c>
      <c r="BU33" s="62" t="s">
        <v>13</v>
      </c>
      <c r="BV33" s="64" t="s">
        <v>15</v>
      </c>
      <c r="BW33" s="68" t="s">
        <v>19</v>
      </c>
      <c r="BX33" s="61" t="s">
        <v>14</v>
      </c>
      <c r="BY33" s="99" t="s">
        <v>142</v>
      </c>
      <c r="BZ33" s="65" t="s">
        <v>18</v>
      </c>
      <c r="CA33" s="61" t="s">
        <v>14</v>
      </c>
      <c r="CB33" s="64" t="s">
        <v>15</v>
      </c>
      <c r="CC33" s="62" t="s">
        <v>13</v>
      </c>
      <c r="CD33" s="61" t="s">
        <v>14</v>
      </c>
      <c r="CE33" s="64" t="s">
        <v>15</v>
      </c>
      <c r="CF33" s="103" t="s">
        <v>143</v>
      </c>
      <c r="CG33" s="100" t="s">
        <v>140</v>
      </c>
      <c r="CH33" s="109" t="s">
        <v>141</v>
      </c>
      <c r="CI33" s="75" t="s">
        <v>18</v>
      </c>
    </row>
    <row r="34" spans="1:87" ht="23.25" customHeight="1" thickBot="1">
      <c r="A34" s="221"/>
      <c r="B34" s="173">
        <v>20</v>
      </c>
      <c r="C34" s="161" t="s">
        <v>15</v>
      </c>
      <c r="D34" s="103" t="s">
        <v>143</v>
      </c>
      <c r="E34" s="61" t="s">
        <v>14</v>
      </c>
      <c r="F34" s="64" t="s">
        <v>15</v>
      </c>
      <c r="G34" s="65" t="s">
        <v>18</v>
      </c>
      <c r="H34" s="61" t="s">
        <v>14</v>
      </c>
      <c r="I34" s="64" t="s">
        <v>15</v>
      </c>
      <c r="J34" s="62" t="s">
        <v>13</v>
      </c>
      <c r="K34" s="61" t="s">
        <v>14</v>
      </c>
      <c r="L34" s="64" t="s">
        <v>15</v>
      </c>
      <c r="M34" s="103" t="s">
        <v>143</v>
      </c>
      <c r="N34" s="60" t="s">
        <v>17</v>
      </c>
      <c r="O34" s="109" t="s">
        <v>141</v>
      </c>
      <c r="P34" s="61" t="s">
        <v>14</v>
      </c>
      <c r="Q34" s="64" t="s">
        <v>15</v>
      </c>
      <c r="R34" s="62" t="s">
        <v>13</v>
      </c>
      <c r="S34" s="61" t="s">
        <v>14</v>
      </c>
      <c r="T34" s="64" t="s">
        <v>15</v>
      </c>
      <c r="U34" s="65" t="s">
        <v>18</v>
      </c>
      <c r="V34" s="60" t="s">
        <v>17</v>
      </c>
      <c r="W34" s="61" t="s">
        <v>14</v>
      </c>
      <c r="X34" s="62" t="s">
        <v>13</v>
      </c>
      <c r="Y34" s="63" t="s">
        <v>16</v>
      </c>
      <c r="Z34" s="61" t="s">
        <v>14</v>
      </c>
      <c r="AA34" s="99" t="s">
        <v>142</v>
      </c>
      <c r="AB34" s="62" t="s">
        <v>13</v>
      </c>
      <c r="AC34" s="61" t="s">
        <v>14</v>
      </c>
      <c r="AD34" s="64" t="s">
        <v>15</v>
      </c>
      <c r="AE34" s="62" t="s">
        <v>13</v>
      </c>
      <c r="AF34" s="96" t="s">
        <v>139</v>
      </c>
      <c r="AG34" s="64" t="s">
        <v>15</v>
      </c>
      <c r="AH34" s="140" t="s">
        <v>144</v>
      </c>
      <c r="AI34" s="61" t="s">
        <v>14</v>
      </c>
      <c r="AJ34" s="64" t="s">
        <v>15</v>
      </c>
      <c r="AK34" s="100" t="s">
        <v>140</v>
      </c>
      <c r="AL34" s="62" t="s">
        <v>13</v>
      </c>
      <c r="AM34" s="64" t="s">
        <v>15</v>
      </c>
      <c r="AN34" s="63" t="s">
        <v>16</v>
      </c>
      <c r="AO34" s="61" t="s">
        <v>14</v>
      </c>
      <c r="AP34" s="64" t="s">
        <v>15</v>
      </c>
      <c r="AQ34" s="65" t="s">
        <v>18</v>
      </c>
      <c r="AR34" s="61" t="s">
        <v>14</v>
      </c>
      <c r="AS34" s="64" t="s">
        <v>15</v>
      </c>
      <c r="AT34" s="62" t="s">
        <v>13</v>
      </c>
      <c r="AU34" s="61" t="s">
        <v>14</v>
      </c>
      <c r="AV34" s="64" t="s">
        <v>15</v>
      </c>
      <c r="AW34" s="103" t="s">
        <v>143</v>
      </c>
      <c r="AX34" s="60" t="s">
        <v>17</v>
      </c>
      <c r="AY34" s="109" t="s">
        <v>141</v>
      </c>
      <c r="AZ34" s="61" t="s">
        <v>14</v>
      </c>
      <c r="BA34" s="64" t="s">
        <v>15</v>
      </c>
      <c r="BB34" s="62" t="s">
        <v>13</v>
      </c>
      <c r="BC34" s="61" t="s">
        <v>14</v>
      </c>
      <c r="BD34" s="64" t="s">
        <v>15</v>
      </c>
      <c r="BE34" s="65" t="s">
        <v>18</v>
      </c>
      <c r="BF34" s="60" t="s">
        <v>17</v>
      </c>
      <c r="BG34" s="61" t="s">
        <v>14</v>
      </c>
      <c r="BH34" s="62" t="s">
        <v>13</v>
      </c>
      <c r="BI34" s="63" t="s">
        <v>16</v>
      </c>
      <c r="BJ34" s="61" t="s">
        <v>14</v>
      </c>
      <c r="BK34" s="99" t="s">
        <v>142</v>
      </c>
      <c r="BL34" s="62" t="s">
        <v>13</v>
      </c>
      <c r="BM34" s="61" t="s">
        <v>14</v>
      </c>
      <c r="BN34" s="64" t="s">
        <v>15</v>
      </c>
      <c r="BO34" s="62" t="s">
        <v>13</v>
      </c>
      <c r="BP34" s="96" t="s">
        <v>139</v>
      </c>
      <c r="BQ34" s="64" t="s">
        <v>15</v>
      </c>
      <c r="BR34" s="140" t="s">
        <v>144</v>
      </c>
      <c r="BS34" s="61" t="s">
        <v>14</v>
      </c>
      <c r="BT34" s="64" t="s">
        <v>15</v>
      </c>
      <c r="BU34" s="100" t="s">
        <v>140</v>
      </c>
      <c r="BV34" s="62" t="s">
        <v>13</v>
      </c>
      <c r="BW34" s="64" t="s">
        <v>15</v>
      </c>
      <c r="BX34" s="63" t="s">
        <v>16</v>
      </c>
      <c r="BY34" s="61" t="s">
        <v>14</v>
      </c>
      <c r="BZ34" s="64" t="s">
        <v>15</v>
      </c>
      <c r="CA34" s="65" t="s">
        <v>18</v>
      </c>
      <c r="CB34" s="61" t="s">
        <v>14</v>
      </c>
      <c r="CC34" s="64" t="s">
        <v>15</v>
      </c>
      <c r="CD34" s="62" t="s">
        <v>13</v>
      </c>
      <c r="CE34" s="61" t="s">
        <v>14</v>
      </c>
      <c r="CF34" s="64" t="s">
        <v>15</v>
      </c>
      <c r="CG34" s="103" t="s">
        <v>143</v>
      </c>
      <c r="CH34" s="60" t="s">
        <v>17</v>
      </c>
      <c r="CI34" s="150" t="s">
        <v>141</v>
      </c>
    </row>
    <row r="35" spans="1:87" ht="23.25" customHeight="1">
      <c r="A35" s="219" t="s">
        <v>122</v>
      </c>
      <c r="B35" s="173">
        <v>21</v>
      </c>
      <c r="C35" s="162" t="s">
        <v>14</v>
      </c>
      <c r="D35" s="64" t="s">
        <v>15</v>
      </c>
      <c r="E35" s="68" t="s">
        <v>19</v>
      </c>
      <c r="F35" s="61" t="s">
        <v>14</v>
      </c>
      <c r="G35" s="64" t="s">
        <v>15</v>
      </c>
      <c r="H35" s="65" t="s">
        <v>18</v>
      </c>
      <c r="I35" s="61" t="s">
        <v>14</v>
      </c>
      <c r="J35" s="64" t="s">
        <v>15</v>
      </c>
      <c r="K35" s="62" t="s">
        <v>13</v>
      </c>
      <c r="L35" s="61" t="s">
        <v>14</v>
      </c>
      <c r="M35" s="64" t="s">
        <v>15</v>
      </c>
      <c r="N35" s="103" t="s">
        <v>143</v>
      </c>
      <c r="O35" s="140" t="s">
        <v>144</v>
      </c>
      <c r="P35" s="109" t="s">
        <v>141</v>
      </c>
      <c r="Q35" s="61" t="s">
        <v>14</v>
      </c>
      <c r="R35" s="64" t="s">
        <v>15</v>
      </c>
      <c r="S35" s="62" t="s">
        <v>13</v>
      </c>
      <c r="T35" s="61" t="s">
        <v>14</v>
      </c>
      <c r="U35" s="64" t="s">
        <v>15</v>
      </c>
      <c r="V35" s="65" t="s">
        <v>18</v>
      </c>
      <c r="W35" s="60" t="s">
        <v>17</v>
      </c>
      <c r="X35" s="61" t="s">
        <v>14</v>
      </c>
      <c r="Y35" s="62" t="s">
        <v>13</v>
      </c>
      <c r="Z35" s="109" t="s">
        <v>141</v>
      </c>
      <c r="AA35" s="61" t="s">
        <v>14</v>
      </c>
      <c r="AB35" s="99" t="s">
        <v>142</v>
      </c>
      <c r="AC35" s="62" t="s">
        <v>13</v>
      </c>
      <c r="AD35" s="61" t="s">
        <v>14</v>
      </c>
      <c r="AE35" s="64" t="s">
        <v>15</v>
      </c>
      <c r="AF35" s="62" t="s">
        <v>13</v>
      </c>
      <c r="AG35" s="96" t="s">
        <v>139</v>
      </c>
      <c r="AH35" s="64" t="s">
        <v>15</v>
      </c>
      <c r="AI35" s="140" t="s">
        <v>144</v>
      </c>
      <c r="AJ35" s="61" t="s">
        <v>14</v>
      </c>
      <c r="AK35" s="64" t="s">
        <v>15</v>
      </c>
      <c r="AL35" s="100" t="s">
        <v>140</v>
      </c>
      <c r="AM35" s="62" t="s">
        <v>13</v>
      </c>
      <c r="AN35" s="64" t="s">
        <v>15</v>
      </c>
      <c r="AO35" s="68" t="s">
        <v>19</v>
      </c>
      <c r="AP35" s="61" t="s">
        <v>14</v>
      </c>
      <c r="AQ35" s="64" t="s">
        <v>15</v>
      </c>
      <c r="AR35" s="65" t="s">
        <v>18</v>
      </c>
      <c r="AS35" s="61" t="s">
        <v>14</v>
      </c>
      <c r="AT35" s="64" t="s">
        <v>15</v>
      </c>
      <c r="AU35" s="62" t="s">
        <v>13</v>
      </c>
      <c r="AV35" s="61" t="s">
        <v>14</v>
      </c>
      <c r="AW35" s="64" t="s">
        <v>15</v>
      </c>
      <c r="AX35" s="103" t="s">
        <v>143</v>
      </c>
      <c r="AY35" s="140" t="s">
        <v>144</v>
      </c>
      <c r="AZ35" s="109" t="s">
        <v>141</v>
      </c>
      <c r="BA35" s="61" t="s">
        <v>14</v>
      </c>
      <c r="BB35" s="64" t="s">
        <v>15</v>
      </c>
      <c r="BC35" s="62" t="s">
        <v>13</v>
      </c>
      <c r="BD35" s="61" t="s">
        <v>14</v>
      </c>
      <c r="BE35" s="64" t="s">
        <v>15</v>
      </c>
      <c r="BF35" s="65" t="s">
        <v>18</v>
      </c>
      <c r="BG35" s="60" t="s">
        <v>17</v>
      </c>
      <c r="BH35" s="61" t="s">
        <v>14</v>
      </c>
      <c r="BI35" s="62" t="s">
        <v>13</v>
      </c>
      <c r="BJ35" s="109" t="s">
        <v>141</v>
      </c>
      <c r="BK35" s="61" t="s">
        <v>14</v>
      </c>
      <c r="BL35" s="99" t="s">
        <v>142</v>
      </c>
      <c r="BM35" s="62" t="s">
        <v>13</v>
      </c>
      <c r="BN35" s="61" t="s">
        <v>14</v>
      </c>
      <c r="BO35" s="64" t="s">
        <v>15</v>
      </c>
      <c r="BP35" s="62" t="s">
        <v>13</v>
      </c>
      <c r="BQ35" s="96" t="s">
        <v>139</v>
      </c>
      <c r="BR35" s="64" t="s">
        <v>15</v>
      </c>
      <c r="BS35" s="140" t="s">
        <v>144</v>
      </c>
      <c r="BT35" s="61" t="s">
        <v>14</v>
      </c>
      <c r="BU35" s="64" t="s">
        <v>15</v>
      </c>
      <c r="BV35" s="100" t="s">
        <v>140</v>
      </c>
      <c r="BW35" s="62" t="s">
        <v>13</v>
      </c>
      <c r="BX35" s="64" t="s">
        <v>15</v>
      </c>
      <c r="BY35" s="68" t="s">
        <v>19</v>
      </c>
      <c r="BZ35" s="61" t="s">
        <v>14</v>
      </c>
      <c r="CA35" s="99" t="s">
        <v>142</v>
      </c>
      <c r="CB35" s="65" t="s">
        <v>18</v>
      </c>
      <c r="CC35" s="61" t="s">
        <v>14</v>
      </c>
      <c r="CD35" s="64" t="s">
        <v>15</v>
      </c>
      <c r="CE35" s="62" t="s">
        <v>13</v>
      </c>
      <c r="CF35" s="61" t="s">
        <v>14</v>
      </c>
      <c r="CG35" s="64" t="s">
        <v>15</v>
      </c>
      <c r="CH35" s="103" t="s">
        <v>143</v>
      </c>
      <c r="CI35" s="151" t="s">
        <v>140</v>
      </c>
    </row>
    <row r="36" spans="1:87" ht="23.25" customHeight="1" thickBot="1">
      <c r="A36" s="220"/>
      <c r="B36" s="173">
        <v>22</v>
      </c>
      <c r="C36" s="167" t="s">
        <v>140</v>
      </c>
      <c r="D36" s="62" t="s">
        <v>13</v>
      </c>
      <c r="E36" s="64" t="s">
        <v>15</v>
      </c>
      <c r="F36" s="103" t="s">
        <v>143</v>
      </c>
      <c r="G36" s="61" t="s">
        <v>14</v>
      </c>
      <c r="H36" s="64" t="s">
        <v>15</v>
      </c>
      <c r="I36" s="65" t="s">
        <v>18</v>
      </c>
      <c r="J36" s="61" t="s">
        <v>14</v>
      </c>
      <c r="K36" s="64" t="s">
        <v>15</v>
      </c>
      <c r="L36" s="62" t="s">
        <v>13</v>
      </c>
      <c r="M36" s="61" t="s">
        <v>14</v>
      </c>
      <c r="N36" s="64" t="s">
        <v>15</v>
      </c>
      <c r="O36" s="103" t="s">
        <v>143</v>
      </c>
      <c r="P36" s="60" t="s">
        <v>17</v>
      </c>
      <c r="Q36" s="109" t="s">
        <v>141</v>
      </c>
      <c r="R36" s="61" t="s">
        <v>14</v>
      </c>
      <c r="S36" s="64" t="s">
        <v>15</v>
      </c>
      <c r="T36" s="62" t="s">
        <v>13</v>
      </c>
      <c r="U36" s="61" t="s">
        <v>14</v>
      </c>
      <c r="V36" s="64" t="s">
        <v>15</v>
      </c>
      <c r="W36" s="65" t="s">
        <v>18</v>
      </c>
      <c r="X36" s="60" t="s">
        <v>17</v>
      </c>
      <c r="Y36" s="61" t="s">
        <v>14</v>
      </c>
      <c r="Z36" s="62" t="s">
        <v>13</v>
      </c>
      <c r="AA36" s="63" t="s">
        <v>16</v>
      </c>
      <c r="AB36" s="61" t="s">
        <v>14</v>
      </c>
      <c r="AC36" s="99" t="s">
        <v>142</v>
      </c>
      <c r="AD36" s="62" t="s">
        <v>13</v>
      </c>
      <c r="AE36" s="61" t="s">
        <v>14</v>
      </c>
      <c r="AF36" s="64" t="s">
        <v>15</v>
      </c>
      <c r="AG36" s="62" t="s">
        <v>13</v>
      </c>
      <c r="AH36" s="96" t="s">
        <v>139</v>
      </c>
      <c r="AI36" s="64" t="s">
        <v>15</v>
      </c>
      <c r="AJ36" s="140" t="s">
        <v>144</v>
      </c>
      <c r="AK36" s="61" t="s">
        <v>14</v>
      </c>
      <c r="AL36" s="64" t="s">
        <v>15</v>
      </c>
      <c r="AM36" s="100" t="s">
        <v>140</v>
      </c>
      <c r="AN36" s="62" t="s">
        <v>13</v>
      </c>
      <c r="AO36" s="64" t="s">
        <v>15</v>
      </c>
      <c r="AP36" s="63" t="s">
        <v>16</v>
      </c>
      <c r="AQ36" s="61" t="s">
        <v>14</v>
      </c>
      <c r="AR36" s="64" t="s">
        <v>15</v>
      </c>
      <c r="AS36" s="65" t="s">
        <v>18</v>
      </c>
      <c r="AT36" s="61" t="s">
        <v>14</v>
      </c>
      <c r="AU36" s="64" t="s">
        <v>15</v>
      </c>
      <c r="AV36" s="62" t="s">
        <v>13</v>
      </c>
      <c r="AW36" s="61" t="s">
        <v>14</v>
      </c>
      <c r="AX36" s="64" t="s">
        <v>15</v>
      </c>
      <c r="AY36" s="103" t="s">
        <v>143</v>
      </c>
      <c r="AZ36" s="60" t="s">
        <v>17</v>
      </c>
      <c r="BA36" s="109" t="s">
        <v>141</v>
      </c>
      <c r="BB36" s="96" t="s">
        <v>139</v>
      </c>
      <c r="BC36" s="64" t="s">
        <v>15</v>
      </c>
      <c r="BD36" s="62" t="s">
        <v>13</v>
      </c>
      <c r="BE36" s="61" t="s">
        <v>14</v>
      </c>
      <c r="BF36" s="64" t="s">
        <v>15</v>
      </c>
      <c r="BG36" s="65" t="s">
        <v>18</v>
      </c>
      <c r="BH36" s="60" t="s">
        <v>17</v>
      </c>
      <c r="BI36" s="61" t="s">
        <v>14</v>
      </c>
      <c r="BJ36" s="62" t="s">
        <v>13</v>
      </c>
      <c r="BK36" s="63" t="s">
        <v>16</v>
      </c>
      <c r="BL36" s="61" t="s">
        <v>14</v>
      </c>
      <c r="BM36" s="99" t="s">
        <v>142</v>
      </c>
      <c r="BN36" s="62" t="s">
        <v>13</v>
      </c>
      <c r="BO36" s="61" t="s">
        <v>14</v>
      </c>
      <c r="BP36" s="64" t="s">
        <v>15</v>
      </c>
      <c r="BQ36" s="62" t="s">
        <v>13</v>
      </c>
      <c r="BR36" s="96" t="s">
        <v>139</v>
      </c>
      <c r="BS36" s="64" t="s">
        <v>15</v>
      </c>
      <c r="BT36" s="140" t="s">
        <v>144</v>
      </c>
      <c r="BU36" s="61" t="s">
        <v>14</v>
      </c>
      <c r="BV36" s="64" t="s">
        <v>15</v>
      </c>
      <c r="BW36" s="100" t="s">
        <v>140</v>
      </c>
      <c r="BX36" s="62" t="s">
        <v>13</v>
      </c>
      <c r="BY36" s="64" t="s">
        <v>15</v>
      </c>
      <c r="BZ36" s="63" t="s">
        <v>16</v>
      </c>
      <c r="CA36" s="61" t="s">
        <v>14</v>
      </c>
      <c r="CB36" s="64" t="s">
        <v>15</v>
      </c>
      <c r="CC36" s="65" t="s">
        <v>18</v>
      </c>
      <c r="CD36" s="61" t="s">
        <v>14</v>
      </c>
      <c r="CE36" s="64" t="s">
        <v>15</v>
      </c>
      <c r="CF36" s="62" t="s">
        <v>13</v>
      </c>
      <c r="CG36" s="61" t="s">
        <v>14</v>
      </c>
      <c r="CH36" s="64" t="s">
        <v>15</v>
      </c>
      <c r="CI36" s="152" t="s">
        <v>143</v>
      </c>
    </row>
    <row r="37" spans="1:87" ht="23.25" customHeight="1">
      <c r="A37" s="219" t="s">
        <v>123</v>
      </c>
      <c r="B37" s="173">
        <v>23</v>
      </c>
      <c r="C37" s="161" t="s">
        <v>15</v>
      </c>
      <c r="D37" s="100" t="s">
        <v>140</v>
      </c>
      <c r="E37" s="62" t="s">
        <v>13</v>
      </c>
      <c r="F37" s="64" t="s">
        <v>15</v>
      </c>
      <c r="G37" s="68" t="s">
        <v>19</v>
      </c>
      <c r="H37" s="61" t="s">
        <v>14</v>
      </c>
      <c r="I37" s="64" t="s">
        <v>15</v>
      </c>
      <c r="J37" s="65" t="s">
        <v>18</v>
      </c>
      <c r="K37" s="61" t="s">
        <v>14</v>
      </c>
      <c r="L37" s="64" t="s">
        <v>15</v>
      </c>
      <c r="M37" s="62" t="s">
        <v>13</v>
      </c>
      <c r="N37" s="61" t="s">
        <v>14</v>
      </c>
      <c r="O37" s="64" t="s">
        <v>15</v>
      </c>
      <c r="P37" s="103" t="s">
        <v>143</v>
      </c>
      <c r="Q37" s="60" t="s">
        <v>17</v>
      </c>
      <c r="R37" s="109" t="s">
        <v>141</v>
      </c>
      <c r="S37" s="61" t="s">
        <v>14</v>
      </c>
      <c r="T37" s="64" t="s">
        <v>15</v>
      </c>
      <c r="U37" s="62" t="s">
        <v>13</v>
      </c>
      <c r="V37" s="61" t="s">
        <v>14</v>
      </c>
      <c r="W37" s="64" t="s">
        <v>15</v>
      </c>
      <c r="X37" s="65" t="s">
        <v>18</v>
      </c>
      <c r="Y37" s="60" t="s">
        <v>17</v>
      </c>
      <c r="Z37" s="61" t="s">
        <v>14</v>
      </c>
      <c r="AA37" s="62" t="s">
        <v>13</v>
      </c>
      <c r="AB37" s="63" t="s">
        <v>16</v>
      </c>
      <c r="AC37" s="61" t="s">
        <v>14</v>
      </c>
      <c r="AD37" s="99" t="s">
        <v>142</v>
      </c>
      <c r="AE37" s="62" t="s">
        <v>13</v>
      </c>
      <c r="AF37" s="61" t="s">
        <v>14</v>
      </c>
      <c r="AG37" s="64" t="s">
        <v>15</v>
      </c>
      <c r="AH37" s="62" t="s">
        <v>13</v>
      </c>
      <c r="AI37" s="96" t="s">
        <v>139</v>
      </c>
      <c r="AJ37" s="64" t="s">
        <v>15</v>
      </c>
      <c r="AK37" s="140" t="s">
        <v>144</v>
      </c>
      <c r="AL37" s="61" t="s">
        <v>14</v>
      </c>
      <c r="AM37" s="64" t="s">
        <v>15</v>
      </c>
      <c r="AN37" s="100" t="s">
        <v>140</v>
      </c>
      <c r="AO37" s="62" t="s">
        <v>13</v>
      </c>
      <c r="AP37" s="64" t="s">
        <v>15</v>
      </c>
      <c r="AQ37" s="68" t="s">
        <v>19</v>
      </c>
      <c r="AR37" s="61" t="s">
        <v>14</v>
      </c>
      <c r="AS37" s="64" t="s">
        <v>15</v>
      </c>
      <c r="AT37" s="65" t="s">
        <v>18</v>
      </c>
      <c r="AU37" s="61" t="s">
        <v>14</v>
      </c>
      <c r="AV37" s="64" t="s">
        <v>15</v>
      </c>
      <c r="AW37" s="62" t="s">
        <v>13</v>
      </c>
      <c r="AX37" s="61" t="s">
        <v>14</v>
      </c>
      <c r="AY37" s="64" t="s">
        <v>15</v>
      </c>
      <c r="AZ37" s="103" t="s">
        <v>143</v>
      </c>
      <c r="BA37" s="60" t="s">
        <v>17</v>
      </c>
      <c r="BB37" s="109" t="s">
        <v>141</v>
      </c>
      <c r="BC37" s="61" t="s">
        <v>14</v>
      </c>
      <c r="BD37" s="64" t="s">
        <v>15</v>
      </c>
      <c r="BE37" s="62" t="s">
        <v>13</v>
      </c>
      <c r="BF37" s="61" t="s">
        <v>14</v>
      </c>
      <c r="BG37" s="64" t="s">
        <v>15</v>
      </c>
      <c r="BH37" s="65" t="s">
        <v>18</v>
      </c>
      <c r="BI37" s="60" t="s">
        <v>17</v>
      </c>
      <c r="BJ37" s="61" t="s">
        <v>14</v>
      </c>
      <c r="BK37" s="62" t="s">
        <v>13</v>
      </c>
      <c r="BL37" s="63" t="s">
        <v>16</v>
      </c>
      <c r="BM37" s="61" t="s">
        <v>14</v>
      </c>
      <c r="BN37" s="99" t="s">
        <v>142</v>
      </c>
      <c r="BO37" s="62" t="s">
        <v>13</v>
      </c>
      <c r="BP37" s="61" t="s">
        <v>14</v>
      </c>
      <c r="BQ37" s="64" t="s">
        <v>15</v>
      </c>
      <c r="BR37" s="62" t="s">
        <v>13</v>
      </c>
      <c r="BS37" s="96" t="s">
        <v>139</v>
      </c>
      <c r="BT37" s="64" t="s">
        <v>15</v>
      </c>
      <c r="BU37" s="140" t="s">
        <v>144</v>
      </c>
      <c r="BV37" s="61" t="s">
        <v>14</v>
      </c>
      <c r="BW37" s="64" t="s">
        <v>15</v>
      </c>
      <c r="BX37" s="100" t="s">
        <v>140</v>
      </c>
      <c r="BY37" s="62" t="s">
        <v>13</v>
      </c>
      <c r="BZ37" s="64" t="s">
        <v>15</v>
      </c>
      <c r="CA37" s="68" t="s">
        <v>19</v>
      </c>
      <c r="CB37" s="61" t="s">
        <v>14</v>
      </c>
      <c r="CC37" s="99" t="s">
        <v>142</v>
      </c>
      <c r="CD37" s="65" t="s">
        <v>18</v>
      </c>
      <c r="CE37" s="61" t="s">
        <v>14</v>
      </c>
      <c r="CF37" s="64" t="s">
        <v>15</v>
      </c>
      <c r="CG37" s="62" t="s">
        <v>13</v>
      </c>
      <c r="CH37" s="61" t="s">
        <v>14</v>
      </c>
      <c r="CI37" s="66" t="s">
        <v>15</v>
      </c>
    </row>
    <row r="38" spans="1:87" ht="23.25" customHeight="1" thickBot="1">
      <c r="A38" s="220"/>
      <c r="B38" s="173">
        <v>24</v>
      </c>
      <c r="C38" s="162" t="s">
        <v>14</v>
      </c>
      <c r="D38" s="64" t="s">
        <v>15</v>
      </c>
      <c r="E38" s="100" t="s">
        <v>140</v>
      </c>
      <c r="F38" s="61" t="s">
        <v>14</v>
      </c>
      <c r="G38" s="64" t="s">
        <v>15</v>
      </c>
      <c r="H38" s="103" t="s">
        <v>143</v>
      </c>
      <c r="I38" s="61" t="s">
        <v>14</v>
      </c>
      <c r="J38" s="64" t="s">
        <v>15</v>
      </c>
      <c r="K38" s="65" t="s">
        <v>18</v>
      </c>
      <c r="L38" s="61" t="s">
        <v>14</v>
      </c>
      <c r="M38" s="64" t="s">
        <v>15</v>
      </c>
      <c r="N38" s="62" t="s">
        <v>13</v>
      </c>
      <c r="O38" s="61" t="s">
        <v>14</v>
      </c>
      <c r="P38" s="64" t="s">
        <v>15</v>
      </c>
      <c r="Q38" s="103" t="s">
        <v>143</v>
      </c>
      <c r="R38" s="60" t="s">
        <v>17</v>
      </c>
      <c r="S38" s="109" t="s">
        <v>141</v>
      </c>
      <c r="T38" s="61" t="s">
        <v>14</v>
      </c>
      <c r="U38" s="64" t="s">
        <v>15</v>
      </c>
      <c r="V38" s="62" t="s">
        <v>13</v>
      </c>
      <c r="W38" s="61" t="s">
        <v>14</v>
      </c>
      <c r="X38" s="64" t="s">
        <v>15</v>
      </c>
      <c r="Y38" s="65" t="s">
        <v>18</v>
      </c>
      <c r="Z38" s="60" t="s">
        <v>17</v>
      </c>
      <c r="AA38" s="61" t="s">
        <v>14</v>
      </c>
      <c r="AB38" s="62" t="s">
        <v>13</v>
      </c>
      <c r="AC38" s="109" t="s">
        <v>141</v>
      </c>
      <c r="AD38" s="61" t="s">
        <v>14</v>
      </c>
      <c r="AE38" s="99" t="s">
        <v>142</v>
      </c>
      <c r="AF38" s="62" t="s">
        <v>13</v>
      </c>
      <c r="AG38" s="61" t="s">
        <v>14</v>
      </c>
      <c r="AH38" s="64" t="s">
        <v>15</v>
      </c>
      <c r="AI38" s="62" t="s">
        <v>13</v>
      </c>
      <c r="AJ38" s="96" t="s">
        <v>139</v>
      </c>
      <c r="AK38" s="64" t="s">
        <v>15</v>
      </c>
      <c r="AL38" s="140" t="s">
        <v>144</v>
      </c>
      <c r="AM38" s="61" t="s">
        <v>14</v>
      </c>
      <c r="AN38" s="64" t="s">
        <v>15</v>
      </c>
      <c r="AO38" s="100" t="s">
        <v>140</v>
      </c>
      <c r="AP38" s="62" t="s">
        <v>13</v>
      </c>
      <c r="AQ38" s="64" t="s">
        <v>15</v>
      </c>
      <c r="AR38" s="63" t="s">
        <v>16</v>
      </c>
      <c r="AS38" s="61" t="s">
        <v>14</v>
      </c>
      <c r="AT38" s="64" t="s">
        <v>15</v>
      </c>
      <c r="AU38" s="65" t="s">
        <v>18</v>
      </c>
      <c r="AV38" s="61" t="s">
        <v>14</v>
      </c>
      <c r="AW38" s="64" t="s">
        <v>15</v>
      </c>
      <c r="AX38" s="62" t="s">
        <v>13</v>
      </c>
      <c r="AY38" s="61" t="s">
        <v>14</v>
      </c>
      <c r="AZ38" s="64" t="s">
        <v>15</v>
      </c>
      <c r="BA38" s="103" t="s">
        <v>143</v>
      </c>
      <c r="BB38" s="60" t="s">
        <v>17</v>
      </c>
      <c r="BC38" s="109" t="s">
        <v>141</v>
      </c>
      <c r="BD38" s="96" t="s">
        <v>139</v>
      </c>
      <c r="BE38" s="64" t="s">
        <v>15</v>
      </c>
      <c r="BF38" s="62" t="s">
        <v>13</v>
      </c>
      <c r="BG38" s="61" t="s">
        <v>14</v>
      </c>
      <c r="BH38" s="64" t="s">
        <v>15</v>
      </c>
      <c r="BI38" s="65" t="s">
        <v>18</v>
      </c>
      <c r="BJ38" s="60" t="s">
        <v>17</v>
      </c>
      <c r="BK38" s="61" t="s">
        <v>14</v>
      </c>
      <c r="BL38" s="62" t="s">
        <v>13</v>
      </c>
      <c r="BM38" s="109" t="s">
        <v>141</v>
      </c>
      <c r="BN38" s="61" t="s">
        <v>14</v>
      </c>
      <c r="BO38" s="99" t="s">
        <v>142</v>
      </c>
      <c r="BP38" s="62" t="s">
        <v>13</v>
      </c>
      <c r="BQ38" s="61" t="s">
        <v>14</v>
      </c>
      <c r="BR38" s="64" t="s">
        <v>15</v>
      </c>
      <c r="BS38" s="62" t="s">
        <v>13</v>
      </c>
      <c r="BT38" s="96" t="s">
        <v>139</v>
      </c>
      <c r="BU38" s="64" t="s">
        <v>15</v>
      </c>
      <c r="BV38" s="140" t="s">
        <v>144</v>
      </c>
      <c r="BW38" s="61" t="s">
        <v>14</v>
      </c>
      <c r="BX38" s="64" t="s">
        <v>15</v>
      </c>
      <c r="BY38" s="100" t="s">
        <v>140</v>
      </c>
      <c r="BZ38" s="62" t="s">
        <v>13</v>
      </c>
      <c r="CA38" s="64" t="s">
        <v>15</v>
      </c>
      <c r="CB38" s="63" t="s">
        <v>16</v>
      </c>
      <c r="CC38" s="61" t="s">
        <v>14</v>
      </c>
      <c r="CD38" s="64" t="s">
        <v>15</v>
      </c>
      <c r="CE38" s="65" t="s">
        <v>18</v>
      </c>
      <c r="CF38" s="61" t="s">
        <v>14</v>
      </c>
      <c r="CG38" s="64" t="s">
        <v>15</v>
      </c>
      <c r="CH38" s="62" t="s">
        <v>13</v>
      </c>
      <c r="CI38" s="72" t="s">
        <v>14</v>
      </c>
    </row>
    <row r="39" spans="1:87" ht="23.25" customHeight="1">
      <c r="A39" s="219" t="s">
        <v>124</v>
      </c>
      <c r="B39" s="173">
        <v>25</v>
      </c>
      <c r="C39" s="107" t="s">
        <v>144</v>
      </c>
      <c r="D39" s="61" t="s">
        <v>14</v>
      </c>
      <c r="E39" s="64" t="s">
        <v>15</v>
      </c>
      <c r="F39" s="100" t="s">
        <v>140</v>
      </c>
      <c r="G39" s="62" t="s">
        <v>13</v>
      </c>
      <c r="H39" s="64" t="s">
        <v>15</v>
      </c>
      <c r="I39" s="68" t="s">
        <v>19</v>
      </c>
      <c r="J39" s="61" t="s">
        <v>14</v>
      </c>
      <c r="K39" s="64" t="s">
        <v>15</v>
      </c>
      <c r="L39" s="65" t="s">
        <v>18</v>
      </c>
      <c r="M39" s="61" t="s">
        <v>14</v>
      </c>
      <c r="N39" s="64" t="s">
        <v>15</v>
      </c>
      <c r="O39" s="62" t="s">
        <v>13</v>
      </c>
      <c r="P39" s="61" t="s">
        <v>14</v>
      </c>
      <c r="Q39" s="64" t="s">
        <v>15</v>
      </c>
      <c r="R39" s="103" t="s">
        <v>143</v>
      </c>
      <c r="S39" s="140" t="s">
        <v>144</v>
      </c>
      <c r="T39" s="109" t="s">
        <v>141</v>
      </c>
      <c r="U39" s="61" t="s">
        <v>14</v>
      </c>
      <c r="V39" s="64" t="s">
        <v>15</v>
      </c>
      <c r="W39" s="62" t="s">
        <v>13</v>
      </c>
      <c r="X39" s="61" t="s">
        <v>14</v>
      </c>
      <c r="Y39" s="64" t="s">
        <v>15</v>
      </c>
      <c r="Z39" s="65" t="s">
        <v>18</v>
      </c>
      <c r="AA39" s="60" t="s">
        <v>17</v>
      </c>
      <c r="AB39" s="61" t="s">
        <v>14</v>
      </c>
      <c r="AC39" s="62" t="s">
        <v>13</v>
      </c>
      <c r="AD39" s="63" t="s">
        <v>16</v>
      </c>
      <c r="AE39" s="61" t="s">
        <v>14</v>
      </c>
      <c r="AF39" s="99" t="s">
        <v>142</v>
      </c>
      <c r="AG39" s="62" t="s">
        <v>13</v>
      </c>
      <c r="AH39" s="61" t="s">
        <v>14</v>
      </c>
      <c r="AI39" s="64" t="s">
        <v>15</v>
      </c>
      <c r="AJ39" s="62" t="s">
        <v>13</v>
      </c>
      <c r="AK39" s="96" t="s">
        <v>139</v>
      </c>
      <c r="AL39" s="64" t="s">
        <v>15</v>
      </c>
      <c r="AM39" s="140" t="s">
        <v>144</v>
      </c>
      <c r="AN39" s="61" t="s">
        <v>14</v>
      </c>
      <c r="AO39" s="64" t="s">
        <v>15</v>
      </c>
      <c r="AP39" s="100" t="s">
        <v>140</v>
      </c>
      <c r="AQ39" s="62" t="s">
        <v>13</v>
      </c>
      <c r="AR39" s="64" t="s">
        <v>15</v>
      </c>
      <c r="AS39" s="68" t="s">
        <v>19</v>
      </c>
      <c r="AT39" s="61" t="s">
        <v>14</v>
      </c>
      <c r="AU39" s="64" t="s">
        <v>15</v>
      </c>
      <c r="AV39" s="65" t="s">
        <v>18</v>
      </c>
      <c r="AW39" s="61" t="s">
        <v>14</v>
      </c>
      <c r="AX39" s="64" t="s">
        <v>15</v>
      </c>
      <c r="AY39" s="62" t="s">
        <v>13</v>
      </c>
      <c r="AZ39" s="61" t="s">
        <v>14</v>
      </c>
      <c r="BA39" s="64" t="s">
        <v>15</v>
      </c>
      <c r="BB39" s="103" t="s">
        <v>143</v>
      </c>
      <c r="BC39" s="60" t="s">
        <v>17</v>
      </c>
      <c r="BD39" s="109" t="s">
        <v>141</v>
      </c>
      <c r="BE39" s="61" t="s">
        <v>14</v>
      </c>
      <c r="BF39" s="64" t="s">
        <v>15</v>
      </c>
      <c r="BG39" s="62" t="s">
        <v>13</v>
      </c>
      <c r="BH39" s="61" t="s">
        <v>14</v>
      </c>
      <c r="BI39" s="64" t="s">
        <v>15</v>
      </c>
      <c r="BJ39" s="65" t="s">
        <v>18</v>
      </c>
      <c r="BK39" s="60" t="s">
        <v>17</v>
      </c>
      <c r="BL39" s="61" t="s">
        <v>14</v>
      </c>
      <c r="BM39" s="62" t="s">
        <v>13</v>
      </c>
      <c r="BN39" s="63" t="s">
        <v>16</v>
      </c>
      <c r="BO39" s="61" t="s">
        <v>14</v>
      </c>
      <c r="BP39" s="99" t="s">
        <v>142</v>
      </c>
      <c r="BQ39" s="62" t="s">
        <v>13</v>
      </c>
      <c r="BR39" s="61" t="s">
        <v>14</v>
      </c>
      <c r="BS39" s="64" t="s">
        <v>15</v>
      </c>
      <c r="BT39" s="62" t="s">
        <v>13</v>
      </c>
      <c r="BU39" s="96" t="s">
        <v>139</v>
      </c>
      <c r="BV39" s="64" t="s">
        <v>15</v>
      </c>
      <c r="BW39" s="140" t="s">
        <v>144</v>
      </c>
      <c r="BX39" s="61" t="s">
        <v>14</v>
      </c>
      <c r="BY39" s="64" t="s">
        <v>15</v>
      </c>
      <c r="BZ39" s="100" t="s">
        <v>140</v>
      </c>
      <c r="CA39" s="62" t="s">
        <v>13</v>
      </c>
      <c r="CB39" s="64" t="s">
        <v>15</v>
      </c>
      <c r="CC39" s="68" t="s">
        <v>19</v>
      </c>
      <c r="CD39" s="61" t="s">
        <v>14</v>
      </c>
      <c r="CE39" s="99" t="s">
        <v>142</v>
      </c>
      <c r="CF39" s="65" t="s">
        <v>18</v>
      </c>
      <c r="CG39" s="61" t="s">
        <v>14</v>
      </c>
      <c r="CH39" s="64" t="s">
        <v>15</v>
      </c>
      <c r="CI39" s="70" t="s">
        <v>13</v>
      </c>
    </row>
    <row r="40" spans="1:87" ht="23.25" customHeight="1" thickBot="1">
      <c r="A40" s="220"/>
      <c r="B40" s="173">
        <v>26</v>
      </c>
      <c r="C40" s="161" t="s">
        <v>15</v>
      </c>
      <c r="D40" s="140" t="s">
        <v>144</v>
      </c>
      <c r="E40" s="61" t="s">
        <v>14</v>
      </c>
      <c r="F40" s="64" t="s">
        <v>15</v>
      </c>
      <c r="G40" s="100" t="s">
        <v>140</v>
      </c>
      <c r="H40" s="62" t="s">
        <v>13</v>
      </c>
      <c r="I40" s="64" t="s">
        <v>15</v>
      </c>
      <c r="J40" s="103" t="s">
        <v>143</v>
      </c>
      <c r="K40" s="61" t="s">
        <v>14</v>
      </c>
      <c r="L40" s="64" t="s">
        <v>15</v>
      </c>
      <c r="M40" s="65" t="s">
        <v>18</v>
      </c>
      <c r="N40" s="61" t="s">
        <v>14</v>
      </c>
      <c r="O40" s="64" t="s">
        <v>15</v>
      </c>
      <c r="P40" s="62" t="s">
        <v>13</v>
      </c>
      <c r="Q40" s="61" t="s">
        <v>14</v>
      </c>
      <c r="R40" s="64" t="s">
        <v>15</v>
      </c>
      <c r="S40" s="103" t="s">
        <v>143</v>
      </c>
      <c r="T40" s="60" t="s">
        <v>17</v>
      </c>
      <c r="U40" s="109" t="s">
        <v>141</v>
      </c>
      <c r="V40" s="61" t="s">
        <v>14</v>
      </c>
      <c r="W40" s="64" t="s">
        <v>15</v>
      </c>
      <c r="X40" s="62" t="s">
        <v>13</v>
      </c>
      <c r="Y40" s="61" t="s">
        <v>14</v>
      </c>
      <c r="Z40" s="64" t="s">
        <v>15</v>
      </c>
      <c r="AA40" s="65" t="s">
        <v>18</v>
      </c>
      <c r="AB40" s="60" t="s">
        <v>17</v>
      </c>
      <c r="AC40" s="61" t="s">
        <v>14</v>
      </c>
      <c r="AD40" s="62" t="s">
        <v>13</v>
      </c>
      <c r="AE40" s="63" t="s">
        <v>16</v>
      </c>
      <c r="AF40" s="61" t="s">
        <v>14</v>
      </c>
      <c r="AG40" s="99" t="s">
        <v>142</v>
      </c>
      <c r="AH40" s="62" t="s">
        <v>13</v>
      </c>
      <c r="AI40" s="61" t="s">
        <v>14</v>
      </c>
      <c r="AJ40" s="64" t="s">
        <v>15</v>
      </c>
      <c r="AK40" s="62" t="s">
        <v>13</v>
      </c>
      <c r="AL40" s="96" t="s">
        <v>139</v>
      </c>
      <c r="AM40" s="64" t="s">
        <v>15</v>
      </c>
      <c r="AN40" s="140" t="s">
        <v>144</v>
      </c>
      <c r="AO40" s="61" t="s">
        <v>14</v>
      </c>
      <c r="AP40" s="64" t="s">
        <v>15</v>
      </c>
      <c r="AQ40" s="100" t="s">
        <v>140</v>
      </c>
      <c r="AR40" s="62" t="s">
        <v>13</v>
      </c>
      <c r="AS40" s="64" t="s">
        <v>15</v>
      </c>
      <c r="AT40" s="63" t="s">
        <v>16</v>
      </c>
      <c r="AU40" s="61" t="s">
        <v>14</v>
      </c>
      <c r="AV40" s="64" t="s">
        <v>15</v>
      </c>
      <c r="AW40" s="65" t="s">
        <v>18</v>
      </c>
      <c r="AX40" s="61" t="s">
        <v>14</v>
      </c>
      <c r="AY40" s="64" t="s">
        <v>15</v>
      </c>
      <c r="AZ40" s="62" t="s">
        <v>13</v>
      </c>
      <c r="BA40" s="61" t="s">
        <v>14</v>
      </c>
      <c r="BB40" s="64" t="s">
        <v>15</v>
      </c>
      <c r="BC40" s="103" t="s">
        <v>143</v>
      </c>
      <c r="BD40" s="100" t="s">
        <v>140</v>
      </c>
      <c r="BE40" s="109" t="s">
        <v>141</v>
      </c>
      <c r="BF40" s="96" t="s">
        <v>139</v>
      </c>
      <c r="BG40" s="64" t="s">
        <v>15</v>
      </c>
      <c r="BH40" s="62" t="s">
        <v>13</v>
      </c>
      <c r="BI40" s="61" t="s">
        <v>14</v>
      </c>
      <c r="BJ40" s="64" t="s">
        <v>15</v>
      </c>
      <c r="BK40" s="65" t="s">
        <v>18</v>
      </c>
      <c r="BL40" s="60" t="s">
        <v>17</v>
      </c>
      <c r="BM40" s="61" t="s">
        <v>14</v>
      </c>
      <c r="BN40" s="62" t="s">
        <v>13</v>
      </c>
      <c r="BO40" s="63" t="s">
        <v>16</v>
      </c>
      <c r="BP40" s="61" t="s">
        <v>14</v>
      </c>
      <c r="BQ40" s="99" t="s">
        <v>142</v>
      </c>
      <c r="BR40" s="62" t="s">
        <v>13</v>
      </c>
      <c r="BS40" s="61" t="s">
        <v>14</v>
      </c>
      <c r="BT40" s="64" t="s">
        <v>15</v>
      </c>
      <c r="BU40" s="62" t="s">
        <v>13</v>
      </c>
      <c r="BV40" s="96" t="s">
        <v>139</v>
      </c>
      <c r="BW40" s="64" t="s">
        <v>15</v>
      </c>
      <c r="BX40" s="140" t="s">
        <v>144</v>
      </c>
      <c r="BY40" s="61" t="s">
        <v>14</v>
      </c>
      <c r="BZ40" s="64" t="s">
        <v>15</v>
      </c>
      <c r="CA40" s="100" t="s">
        <v>140</v>
      </c>
      <c r="CB40" s="62" t="s">
        <v>13</v>
      </c>
      <c r="CC40" s="64" t="s">
        <v>15</v>
      </c>
      <c r="CD40" s="63" t="s">
        <v>16</v>
      </c>
      <c r="CE40" s="61" t="s">
        <v>14</v>
      </c>
      <c r="CF40" s="64" t="s">
        <v>15</v>
      </c>
      <c r="CG40" s="65" t="s">
        <v>18</v>
      </c>
      <c r="CH40" s="61" t="s">
        <v>14</v>
      </c>
      <c r="CI40" s="66" t="s">
        <v>15</v>
      </c>
    </row>
    <row r="41" spans="1:87" ht="23.25" customHeight="1">
      <c r="A41" s="219" t="s">
        <v>125</v>
      </c>
      <c r="B41" s="173">
        <v>27</v>
      </c>
      <c r="C41" s="168" t="s">
        <v>139</v>
      </c>
      <c r="D41" s="64" t="s">
        <v>15</v>
      </c>
      <c r="E41" s="140" t="s">
        <v>144</v>
      </c>
      <c r="F41" s="61" t="s">
        <v>14</v>
      </c>
      <c r="G41" s="64" t="s">
        <v>15</v>
      </c>
      <c r="H41" s="100" t="s">
        <v>140</v>
      </c>
      <c r="I41" s="61" t="s">
        <v>14</v>
      </c>
      <c r="J41" s="64" t="s">
        <v>15</v>
      </c>
      <c r="K41" s="68" t="s">
        <v>19</v>
      </c>
      <c r="L41" s="61" t="s">
        <v>14</v>
      </c>
      <c r="M41" s="64" t="s">
        <v>15</v>
      </c>
      <c r="N41" s="65" t="s">
        <v>18</v>
      </c>
      <c r="O41" s="61" t="s">
        <v>14</v>
      </c>
      <c r="P41" s="64" t="s">
        <v>15</v>
      </c>
      <c r="Q41" s="62" t="s">
        <v>13</v>
      </c>
      <c r="R41" s="61" t="s">
        <v>14</v>
      </c>
      <c r="S41" s="64" t="s">
        <v>15</v>
      </c>
      <c r="T41" s="103" t="s">
        <v>143</v>
      </c>
      <c r="U41" s="60" t="s">
        <v>17</v>
      </c>
      <c r="V41" s="109" t="s">
        <v>141</v>
      </c>
      <c r="W41" s="61" t="s">
        <v>14</v>
      </c>
      <c r="X41" s="64" t="s">
        <v>15</v>
      </c>
      <c r="Y41" s="62" t="s">
        <v>13</v>
      </c>
      <c r="Z41" s="61" t="s">
        <v>14</v>
      </c>
      <c r="AA41" s="64" t="s">
        <v>15</v>
      </c>
      <c r="AB41" s="65" t="s">
        <v>18</v>
      </c>
      <c r="AC41" s="60" t="s">
        <v>17</v>
      </c>
      <c r="AD41" s="61" t="s">
        <v>14</v>
      </c>
      <c r="AE41" s="62" t="s">
        <v>13</v>
      </c>
      <c r="AF41" s="109" t="s">
        <v>141</v>
      </c>
      <c r="AG41" s="61" t="s">
        <v>14</v>
      </c>
      <c r="AH41" s="99" t="s">
        <v>142</v>
      </c>
      <c r="AI41" s="62" t="s">
        <v>13</v>
      </c>
      <c r="AJ41" s="61" t="s">
        <v>14</v>
      </c>
      <c r="AK41" s="64" t="s">
        <v>15</v>
      </c>
      <c r="AL41" s="62" t="s">
        <v>13</v>
      </c>
      <c r="AM41" s="96" t="s">
        <v>139</v>
      </c>
      <c r="AN41" s="64" t="s">
        <v>15</v>
      </c>
      <c r="AO41" s="140" t="s">
        <v>144</v>
      </c>
      <c r="AP41" s="61" t="s">
        <v>14</v>
      </c>
      <c r="AQ41" s="64" t="s">
        <v>15</v>
      </c>
      <c r="AR41" s="100" t="s">
        <v>140</v>
      </c>
      <c r="AS41" s="62" t="s">
        <v>13</v>
      </c>
      <c r="AT41" s="64" t="s">
        <v>15</v>
      </c>
      <c r="AU41" s="68" t="s">
        <v>19</v>
      </c>
      <c r="AV41" s="61" t="s">
        <v>14</v>
      </c>
      <c r="AW41" s="64" t="s">
        <v>15</v>
      </c>
      <c r="AX41" s="65" t="s">
        <v>18</v>
      </c>
      <c r="AY41" s="61" t="s">
        <v>14</v>
      </c>
      <c r="AZ41" s="64" t="s">
        <v>15</v>
      </c>
      <c r="BA41" s="62" t="s">
        <v>13</v>
      </c>
      <c r="BB41" s="61" t="s">
        <v>14</v>
      </c>
      <c r="BC41" s="64" t="s">
        <v>15</v>
      </c>
      <c r="BD41" s="103" t="s">
        <v>143</v>
      </c>
      <c r="BE41" s="60" t="s">
        <v>17</v>
      </c>
      <c r="BF41" s="109" t="s">
        <v>141</v>
      </c>
      <c r="BG41" s="61" t="s">
        <v>14</v>
      </c>
      <c r="BH41" s="64" t="s">
        <v>15</v>
      </c>
      <c r="BI41" s="62" t="s">
        <v>13</v>
      </c>
      <c r="BJ41" s="61" t="s">
        <v>14</v>
      </c>
      <c r="BK41" s="64" t="s">
        <v>15</v>
      </c>
      <c r="BL41" s="65" t="s">
        <v>18</v>
      </c>
      <c r="BM41" s="60" t="s">
        <v>17</v>
      </c>
      <c r="BN41" s="61" t="s">
        <v>14</v>
      </c>
      <c r="BO41" s="62" t="s">
        <v>13</v>
      </c>
      <c r="BP41" s="109" t="s">
        <v>141</v>
      </c>
      <c r="BQ41" s="61" t="s">
        <v>14</v>
      </c>
      <c r="BR41" s="99" t="s">
        <v>142</v>
      </c>
      <c r="BS41" s="62" t="s">
        <v>13</v>
      </c>
      <c r="BT41" s="61" t="s">
        <v>14</v>
      </c>
      <c r="BU41" s="64" t="s">
        <v>15</v>
      </c>
      <c r="BV41" s="62" t="s">
        <v>13</v>
      </c>
      <c r="BW41" s="96" t="s">
        <v>139</v>
      </c>
      <c r="BX41" s="64" t="s">
        <v>15</v>
      </c>
      <c r="BY41" s="140" t="s">
        <v>144</v>
      </c>
      <c r="BZ41" s="61" t="s">
        <v>14</v>
      </c>
      <c r="CA41" s="64" t="s">
        <v>15</v>
      </c>
      <c r="CB41" s="100" t="s">
        <v>140</v>
      </c>
      <c r="CC41" s="62" t="s">
        <v>13</v>
      </c>
      <c r="CD41" s="64" t="s">
        <v>15</v>
      </c>
      <c r="CE41" s="68" t="s">
        <v>19</v>
      </c>
      <c r="CF41" s="61" t="s">
        <v>14</v>
      </c>
      <c r="CG41" s="99" t="s">
        <v>142</v>
      </c>
      <c r="CH41" s="65" t="s">
        <v>18</v>
      </c>
      <c r="CI41" s="72" t="s">
        <v>14</v>
      </c>
    </row>
    <row r="42" spans="1:87" ht="23.25" customHeight="1" thickBot="1">
      <c r="A42" s="220"/>
      <c r="B42" s="173">
        <v>28</v>
      </c>
      <c r="C42" s="163" t="s">
        <v>13</v>
      </c>
      <c r="D42" s="96" t="s">
        <v>139</v>
      </c>
      <c r="E42" s="64" t="s">
        <v>15</v>
      </c>
      <c r="F42" s="140" t="s">
        <v>144</v>
      </c>
      <c r="G42" s="61" t="s">
        <v>14</v>
      </c>
      <c r="H42" s="64" t="s">
        <v>15</v>
      </c>
      <c r="I42" s="100" t="s">
        <v>140</v>
      </c>
      <c r="J42" s="62" t="s">
        <v>13</v>
      </c>
      <c r="K42" s="64" t="s">
        <v>15</v>
      </c>
      <c r="L42" s="103" t="s">
        <v>143</v>
      </c>
      <c r="M42" s="61" t="s">
        <v>14</v>
      </c>
      <c r="N42" s="64" t="s">
        <v>15</v>
      </c>
      <c r="O42" s="65" t="s">
        <v>18</v>
      </c>
      <c r="P42" s="61" t="s">
        <v>14</v>
      </c>
      <c r="Q42" s="64" t="s">
        <v>15</v>
      </c>
      <c r="R42" s="62" t="s">
        <v>13</v>
      </c>
      <c r="S42" s="61" t="s">
        <v>14</v>
      </c>
      <c r="T42" s="64" t="s">
        <v>15</v>
      </c>
      <c r="U42" s="103" t="s">
        <v>143</v>
      </c>
      <c r="V42" s="60" t="s">
        <v>17</v>
      </c>
      <c r="W42" s="109" t="s">
        <v>141</v>
      </c>
      <c r="X42" s="61" t="s">
        <v>14</v>
      </c>
      <c r="Y42" s="64" t="s">
        <v>15</v>
      </c>
      <c r="Z42" s="62" t="s">
        <v>13</v>
      </c>
      <c r="AA42" s="61" t="s">
        <v>14</v>
      </c>
      <c r="AB42" s="64" t="s">
        <v>15</v>
      </c>
      <c r="AC42" s="65" t="s">
        <v>18</v>
      </c>
      <c r="AD42" s="60" t="s">
        <v>17</v>
      </c>
      <c r="AE42" s="61" t="s">
        <v>14</v>
      </c>
      <c r="AF42" s="62" t="s">
        <v>13</v>
      </c>
      <c r="AG42" s="63" t="s">
        <v>16</v>
      </c>
      <c r="AH42" s="61" t="s">
        <v>14</v>
      </c>
      <c r="AI42" s="99" t="s">
        <v>142</v>
      </c>
      <c r="AJ42" s="62" t="s">
        <v>13</v>
      </c>
      <c r="AK42" s="61" t="s">
        <v>14</v>
      </c>
      <c r="AL42" s="64" t="s">
        <v>15</v>
      </c>
      <c r="AM42" s="62" t="s">
        <v>13</v>
      </c>
      <c r="AN42" s="96" t="s">
        <v>139</v>
      </c>
      <c r="AO42" s="64" t="s">
        <v>15</v>
      </c>
      <c r="AP42" s="140" t="s">
        <v>144</v>
      </c>
      <c r="AQ42" s="61" t="s">
        <v>14</v>
      </c>
      <c r="AR42" s="64" t="s">
        <v>15</v>
      </c>
      <c r="AS42" s="100" t="s">
        <v>140</v>
      </c>
      <c r="AT42" s="62" t="s">
        <v>13</v>
      </c>
      <c r="AU42" s="64" t="s">
        <v>15</v>
      </c>
      <c r="AV42" s="63" t="s">
        <v>16</v>
      </c>
      <c r="AW42" s="61" t="s">
        <v>14</v>
      </c>
      <c r="AX42" s="64" t="s">
        <v>15</v>
      </c>
      <c r="AY42" s="65" t="s">
        <v>18</v>
      </c>
      <c r="AZ42" s="61" t="s">
        <v>14</v>
      </c>
      <c r="BA42" s="64" t="s">
        <v>15</v>
      </c>
      <c r="BB42" s="62" t="s">
        <v>13</v>
      </c>
      <c r="BC42" s="61" t="s">
        <v>14</v>
      </c>
      <c r="BD42" s="64" t="s">
        <v>15</v>
      </c>
      <c r="BE42" s="103" t="s">
        <v>143</v>
      </c>
      <c r="BF42" s="100" t="s">
        <v>140</v>
      </c>
      <c r="BG42" s="109" t="s">
        <v>141</v>
      </c>
      <c r="BH42" s="96" t="s">
        <v>139</v>
      </c>
      <c r="BI42" s="64" t="s">
        <v>15</v>
      </c>
      <c r="BJ42" s="62" t="s">
        <v>13</v>
      </c>
      <c r="BK42" s="61" t="s">
        <v>14</v>
      </c>
      <c r="BL42" s="64" t="s">
        <v>15</v>
      </c>
      <c r="BM42" s="65" t="s">
        <v>18</v>
      </c>
      <c r="BN42" s="60" t="s">
        <v>17</v>
      </c>
      <c r="BO42" s="61" t="s">
        <v>14</v>
      </c>
      <c r="BP42" s="62" t="s">
        <v>13</v>
      </c>
      <c r="BQ42" s="63" t="s">
        <v>16</v>
      </c>
      <c r="BR42" s="61" t="s">
        <v>14</v>
      </c>
      <c r="BS42" s="99" t="s">
        <v>142</v>
      </c>
      <c r="BT42" s="62" t="s">
        <v>13</v>
      </c>
      <c r="BU42" s="61" t="s">
        <v>14</v>
      </c>
      <c r="BV42" s="64" t="s">
        <v>15</v>
      </c>
      <c r="BW42" s="62" t="s">
        <v>13</v>
      </c>
      <c r="BX42" s="96" t="s">
        <v>139</v>
      </c>
      <c r="BY42" s="64" t="s">
        <v>15</v>
      </c>
      <c r="BZ42" s="140" t="s">
        <v>144</v>
      </c>
      <c r="CA42" s="61" t="s">
        <v>14</v>
      </c>
      <c r="CB42" s="64" t="s">
        <v>15</v>
      </c>
      <c r="CC42" s="100" t="s">
        <v>140</v>
      </c>
      <c r="CD42" s="62" t="s">
        <v>13</v>
      </c>
      <c r="CE42" s="64" t="s">
        <v>15</v>
      </c>
      <c r="CF42" s="63" t="s">
        <v>16</v>
      </c>
      <c r="CG42" s="61" t="s">
        <v>14</v>
      </c>
      <c r="CH42" s="64" t="s">
        <v>15</v>
      </c>
      <c r="CI42" s="75" t="s">
        <v>18</v>
      </c>
    </row>
    <row r="43" spans="1:87" ht="23.25" customHeight="1">
      <c r="A43" s="219" t="s">
        <v>126</v>
      </c>
      <c r="B43" s="173">
        <v>29</v>
      </c>
      <c r="C43" s="161" t="s">
        <v>15</v>
      </c>
      <c r="D43" s="62" t="s">
        <v>13</v>
      </c>
      <c r="E43" s="96" t="s">
        <v>139</v>
      </c>
      <c r="F43" s="64" t="s">
        <v>15</v>
      </c>
      <c r="G43" s="140" t="s">
        <v>144</v>
      </c>
      <c r="H43" s="61" t="s">
        <v>14</v>
      </c>
      <c r="I43" s="64" t="s">
        <v>15</v>
      </c>
      <c r="J43" s="100" t="s">
        <v>140</v>
      </c>
      <c r="K43" s="62" t="s">
        <v>13</v>
      </c>
      <c r="L43" s="64" t="s">
        <v>15</v>
      </c>
      <c r="M43" s="68" t="s">
        <v>19</v>
      </c>
      <c r="N43" s="61" t="s">
        <v>14</v>
      </c>
      <c r="O43" s="64" t="s">
        <v>15</v>
      </c>
      <c r="P43" s="65" t="s">
        <v>18</v>
      </c>
      <c r="Q43" s="61" t="s">
        <v>14</v>
      </c>
      <c r="R43" s="64" t="s">
        <v>15</v>
      </c>
      <c r="S43" s="62" t="s">
        <v>13</v>
      </c>
      <c r="T43" s="61" t="s">
        <v>14</v>
      </c>
      <c r="U43" s="64" t="s">
        <v>15</v>
      </c>
      <c r="V43" s="103" t="s">
        <v>143</v>
      </c>
      <c r="W43" s="140" t="s">
        <v>144</v>
      </c>
      <c r="X43" s="109" t="s">
        <v>141</v>
      </c>
      <c r="Y43" s="61" t="s">
        <v>14</v>
      </c>
      <c r="Z43" s="64" t="s">
        <v>15</v>
      </c>
      <c r="AA43" s="62" t="s">
        <v>13</v>
      </c>
      <c r="AB43" s="61" t="s">
        <v>14</v>
      </c>
      <c r="AC43" s="64" t="s">
        <v>15</v>
      </c>
      <c r="AD43" s="65" t="s">
        <v>18</v>
      </c>
      <c r="AE43" s="60" t="s">
        <v>17</v>
      </c>
      <c r="AF43" s="61" t="s">
        <v>14</v>
      </c>
      <c r="AG43" s="62" t="s">
        <v>13</v>
      </c>
      <c r="AH43" s="63" t="s">
        <v>16</v>
      </c>
      <c r="AI43" s="61" t="s">
        <v>14</v>
      </c>
      <c r="AJ43" s="99" t="s">
        <v>142</v>
      </c>
      <c r="AK43" s="62" t="s">
        <v>13</v>
      </c>
      <c r="AL43" s="61" t="s">
        <v>14</v>
      </c>
      <c r="AM43" s="64" t="s">
        <v>15</v>
      </c>
      <c r="AN43" s="62" t="s">
        <v>13</v>
      </c>
      <c r="AO43" s="96" t="s">
        <v>139</v>
      </c>
      <c r="AP43" s="64" t="s">
        <v>15</v>
      </c>
      <c r="AQ43" s="140" t="s">
        <v>144</v>
      </c>
      <c r="AR43" s="61" t="s">
        <v>14</v>
      </c>
      <c r="AS43" s="64" t="s">
        <v>15</v>
      </c>
      <c r="AT43" s="100" t="s">
        <v>140</v>
      </c>
      <c r="AU43" s="62" t="s">
        <v>13</v>
      </c>
      <c r="AV43" s="64" t="s">
        <v>15</v>
      </c>
      <c r="AW43" s="68" t="s">
        <v>19</v>
      </c>
      <c r="AX43" s="61" t="s">
        <v>14</v>
      </c>
      <c r="AY43" s="64" t="s">
        <v>15</v>
      </c>
      <c r="AZ43" s="103" t="s">
        <v>143</v>
      </c>
      <c r="BA43" s="61" t="s">
        <v>14</v>
      </c>
      <c r="BB43" s="64" t="s">
        <v>15</v>
      </c>
      <c r="BC43" s="62" t="s">
        <v>13</v>
      </c>
      <c r="BD43" s="61" t="s">
        <v>14</v>
      </c>
      <c r="BE43" s="64" t="s">
        <v>15</v>
      </c>
      <c r="BF43" s="103" t="s">
        <v>143</v>
      </c>
      <c r="BG43" s="60" t="s">
        <v>17</v>
      </c>
      <c r="BH43" s="109" t="s">
        <v>141</v>
      </c>
      <c r="BI43" s="61" t="s">
        <v>14</v>
      </c>
      <c r="BJ43" s="64" t="s">
        <v>15</v>
      </c>
      <c r="BK43" s="62" t="s">
        <v>13</v>
      </c>
      <c r="BL43" s="61" t="s">
        <v>14</v>
      </c>
      <c r="BM43" s="64" t="s">
        <v>15</v>
      </c>
      <c r="BN43" s="65" t="s">
        <v>18</v>
      </c>
      <c r="BO43" s="60" t="s">
        <v>17</v>
      </c>
      <c r="BP43" s="61" t="s">
        <v>14</v>
      </c>
      <c r="BQ43" s="62" t="s">
        <v>13</v>
      </c>
      <c r="BR43" s="63" t="s">
        <v>16</v>
      </c>
      <c r="BS43" s="61" t="s">
        <v>14</v>
      </c>
      <c r="BT43" s="99" t="s">
        <v>142</v>
      </c>
      <c r="BU43" s="62" t="s">
        <v>13</v>
      </c>
      <c r="BV43" s="61" t="s">
        <v>14</v>
      </c>
      <c r="BW43" s="64" t="s">
        <v>15</v>
      </c>
      <c r="BX43" s="62" t="s">
        <v>13</v>
      </c>
      <c r="BY43" s="96" t="s">
        <v>139</v>
      </c>
      <c r="BZ43" s="64" t="s">
        <v>15</v>
      </c>
      <c r="CA43" s="140" t="s">
        <v>144</v>
      </c>
      <c r="CB43" s="61" t="s">
        <v>14</v>
      </c>
      <c r="CC43" s="64" t="s">
        <v>15</v>
      </c>
      <c r="CD43" s="100" t="s">
        <v>140</v>
      </c>
      <c r="CE43" s="62" t="s">
        <v>13</v>
      </c>
      <c r="CF43" s="64" t="s">
        <v>15</v>
      </c>
      <c r="CG43" s="68" t="s">
        <v>19</v>
      </c>
      <c r="CH43" s="61" t="s">
        <v>14</v>
      </c>
      <c r="CI43" s="149" t="s">
        <v>142</v>
      </c>
    </row>
    <row r="44" spans="1:87" ht="23.25" customHeight="1">
      <c r="A44" s="220"/>
      <c r="B44" s="173">
        <v>30</v>
      </c>
      <c r="C44" s="162" t="s">
        <v>14</v>
      </c>
      <c r="D44" s="64" t="s">
        <v>15</v>
      </c>
      <c r="E44" s="62" t="s">
        <v>13</v>
      </c>
      <c r="F44" s="96" t="s">
        <v>139</v>
      </c>
      <c r="G44" s="64" t="s">
        <v>15</v>
      </c>
      <c r="H44" s="140" t="s">
        <v>144</v>
      </c>
      <c r="I44" s="61" t="s">
        <v>14</v>
      </c>
      <c r="J44" s="64" t="s">
        <v>15</v>
      </c>
      <c r="K44" s="100" t="s">
        <v>140</v>
      </c>
      <c r="L44" s="62" t="s">
        <v>13</v>
      </c>
      <c r="M44" s="64" t="s">
        <v>15</v>
      </c>
      <c r="N44" s="103" t="s">
        <v>143</v>
      </c>
      <c r="O44" s="61" t="s">
        <v>14</v>
      </c>
      <c r="P44" s="64" t="s">
        <v>15</v>
      </c>
      <c r="Q44" s="65" t="s">
        <v>18</v>
      </c>
      <c r="R44" s="61" t="s">
        <v>14</v>
      </c>
      <c r="S44" s="64" t="s">
        <v>15</v>
      </c>
      <c r="T44" s="62" t="s">
        <v>13</v>
      </c>
      <c r="U44" s="61" t="s">
        <v>14</v>
      </c>
      <c r="V44" s="64" t="s">
        <v>15</v>
      </c>
      <c r="W44" s="103" t="s">
        <v>143</v>
      </c>
      <c r="X44" s="60" t="s">
        <v>17</v>
      </c>
      <c r="Y44" s="109" t="s">
        <v>141</v>
      </c>
      <c r="Z44" s="61" t="s">
        <v>14</v>
      </c>
      <c r="AA44" s="64" t="s">
        <v>15</v>
      </c>
      <c r="AB44" s="62" t="s">
        <v>13</v>
      </c>
      <c r="AC44" s="61" t="s">
        <v>14</v>
      </c>
      <c r="AD44" s="64" t="s">
        <v>15</v>
      </c>
      <c r="AE44" s="65" t="s">
        <v>18</v>
      </c>
      <c r="AF44" s="60" t="s">
        <v>17</v>
      </c>
      <c r="AG44" s="61" t="s">
        <v>14</v>
      </c>
      <c r="AH44" s="62" t="s">
        <v>13</v>
      </c>
      <c r="AI44" s="109" t="s">
        <v>141</v>
      </c>
      <c r="AJ44" s="61" t="s">
        <v>14</v>
      </c>
      <c r="AK44" s="99" t="s">
        <v>142</v>
      </c>
      <c r="AL44" s="62" t="s">
        <v>13</v>
      </c>
      <c r="AM44" s="61" t="s">
        <v>14</v>
      </c>
      <c r="AN44" s="64" t="s">
        <v>15</v>
      </c>
      <c r="AO44" s="62" t="s">
        <v>13</v>
      </c>
      <c r="AP44" s="96" t="s">
        <v>139</v>
      </c>
      <c r="AQ44" s="64" t="s">
        <v>15</v>
      </c>
      <c r="AR44" s="140" t="s">
        <v>144</v>
      </c>
      <c r="AS44" s="61" t="s">
        <v>14</v>
      </c>
      <c r="AT44" s="64" t="s">
        <v>15</v>
      </c>
      <c r="AU44" s="100" t="s">
        <v>140</v>
      </c>
      <c r="AV44" s="62" t="s">
        <v>13</v>
      </c>
      <c r="AW44" s="64" t="s">
        <v>15</v>
      </c>
      <c r="AX44" s="63" t="s">
        <v>16</v>
      </c>
      <c r="AY44" s="61" t="s">
        <v>14</v>
      </c>
      <c r="AZ44" s="64" t="s">
        <v>15</v>
      </c>
      <c r="BA44" s="65" t="s">
        <v>18</v>
      </c>
      <c r="BB44" s="61" t="s">
        <v>14</v>
      </c>
      <c r="BC44" s="64" t="s">
        <v>15</v>
      </c>
      <c r="BD44" s="62" t="s">
        <v>13</v>
      </c>
      <c r="BE44" s="61" t="s">
        <v>14</v>
      </c>
      <c r="BF44" s="64" t="s">
        <v>15</v>
      </c>
      <c r="BG44" s="103" t="s">
        <v>143</v>
      </c>
      <c r="BH44" s="100" t="s">
        <v>140</v>
      </c>
      <c r="BI44" s="109" t="s">
        <v>141</v>
      </c>
      <c r="BJ44" s="96" t="s">
        <v>139</v>
      </c>
      <c r="BK44" s="64" t="s">
        <v>15</v>
      </c>
      <c r="BL44" s="62" t="s">
        <v>13</v>
      </c>
      <c r="BM44" s="61" t="s">
        <v>14</v>
      </c>
      <c r="BN44" s="64" t="s">
        <v>15</v>
      </c>
      <c r="BO44" s="65" t="s">
        <v>18</v>
      </c>
      <c r="BP44" s="60" t="s">
        <v>17</v>
      </c>
      <c r="BQ44" s="61" t="s">
        <v>14</v>
      </c>
      <c r="BR44" s="62" t="s">
        <v>13</v>
      </c>
      <c r="BS44" s="109" t="s">
        <v>141</v>
      </c>
      <c r="BT44" s="61" t="s">
        <v>14</v>
      </c>
      <c r="BU44" s="99" t="s">
        <v>142</v>
      </c>
      <c r="BV44" s="62" t="s">
        <v>13</v>
      </c>
      <c r="BW44" s="61" t="s">
        <v>14</v>
      </c>
      <c r="BX44" s="64" t="s">
        <v>15</v>
      </c>
      <c r="BY44" s="62" t="s">
        <v>13</v>
      </c>
      <c r="BZ44" s="96" t="s">
        <v>139</v>
      </c>
      <c r="CA44" s="64" t="s">
        <v>15</v>
      </c>
      <c r="CB44" s="140" t="s">
        <v>144</v>
      </c>
      <c r="CC44" s="61" t="s">
        <v>14</v>
      </c>
      <c r="CD44" s="64" t="s">
        <v>15</v>
      </c>
      <c r="CE44" s="100" t="s">
        <v>140</v>
      </c>
      <c r="CF44" s="62" t="s">
        <v>13</v>
      </c>
      <c r="CG44" s="64" t="s">
        <v>15</v>
      </c>
      <c r="CH44" s="63" t="s">
        <v>16</v>
      </c>
      <c r="CI44" s="72" t="s">
        <v>14</v>
      </c>
    </row>
    <row r="45" spans="1:87" ht="23.25" customHeight="1">
      <c r="A45" s="220"/>
      <c r="B45" s="173">
        <v>31</v>
      </c>
      <c r="C45" s="163" t="s">
        <v>13</v>
      </c>
      <c r="D45" s="61" t="s">
        <v>14</v>
      </c>
      <c r="E45" s="64" t="s">
        <v>15</v>
      </c>
      <c r="F45" s="62" t="s">
        <v>13</v>
      </c>
      <c r="G45" s="96" t="s">
        <v>139</v>
      </c>
      <c r="H45" s="64" t="s">
        <v>15</v>
      </c>
      <c r="I45" s="140" t="s">
        <v>144</v>
      </c>
      <c r="J45" s="61" t="s">
        <v>14</v>
      </c>
      <c r="K45" s="64" t="s">
        <v>15</v>
      </c>
      <c r="L45" s="100" t="s">
        <v>140</v>
      </c>
      <c r="M45" s="62" t="s">
        <v>13</v>
      </c>
      <c r="N45" s="64" t="s">
        <v>15</v>
      </c>
      <c r="O45" s="68" t="s">
        <v>19</v>
      </c>
      <c r="P45" s="61" t="s">
        <v>14</v>
      </c>
      <c r="Q45" s="64" t="s">
        <v>15</v>
      </c>
      <c r="R45" s="65" t="s">
        <v>18</v>
      </c>
      <c r="S45" s="61" t="s">
        <v>14</v>
      </c>
      <c r="T45" s="64" t="s">
        <v>15</v>
      </c>
      <c r="U45" s="62" t="s">
        <v>13</v>
      </c>
      <c r="V45" s="61" t="s">
        <v>14</v>
      </c>
      <c r="W45" s="64" t="s">
        <v>15</v>
      </c>
      <c r="X45" s="103" t="s">
        <v>143</v>
      </c>
      <c r="Y45" s="60" t="s">
        <v>17</v>
      </c>
      <c r="Z45" s="109" t="s">
        <v>141</v>
      </c>
      <c r="AA45" s="61" t="s">
        <v>14</v>
      </c>
      <c r="AB45" s="64" t="s">
        <v>15</v>
      </c>
      <c r="AC45" s="62" t="s">
        <v>13</v>
      </c>
      <c r="AD45" s="61" t="s">
        <v>14</v>
      </c>
      <c r="AE45" s="64" t="s">
        <v>15</v>
      </c>
      <c r="AF45" s="65" t="s">
        <v>18</v>
      </c>
      <c r="AG45" s="60" t="s">
        <v>17</v>
      </c>
      <c r="AH45" s="61" t="s">
        <v>14</v>
      </c>
      <c r="AI45" s="62" t="s">
        <v>13</v>
      </c>
      <c r="AJ45" s="63" t="s">
        <v>16</v>
      </c>
      <c r="AK45" s="61" t="s">
        <v>14</v>
      </c>
      <c r="AL45" s="99" t="s">
        <v>142</v>
      </c>
      <c r="AM45" s="62" t="s">
        <v>13</v>
      </c>
      <c r="AN45" s="61" t="s">
        <v>14</v>
      </c>
      <c r="AO45" s="64" t="s">
        <v>15</v>
      </c>
      <c r="AP45" s="62" t="s">
        <v>13</v>
      </c>
      <c r="AQ45" s="96" t="s">
        <v>139</v>
      </c>
      <c r="AR45" s="64" t="s">
        <v>15</v>
      </c>
      <c r="AS45" s="140" t="s">
        <v>144</v>
      </c>
      <c r="AT45" s="61" t="s">
        <v>14</v>
      </c>
      <c r="AU45" s="64" t="s">
        <v>15</v>
      </c>
      <c r="AV45" s="100" t="s">
        <v>140</v>
      </c>
      <c r="AW45" s="62" t="s">
        <v>13</v>
      </c>
      <c r="AX45" s="64" t="s">
        <v>15</v>
      </c>
      <c r="AY45" s="68" t="s">
        <v>19</v>
      </c>
      <c r="AZ45" s="61" t="s">
        <v>14</v>
      </c>
      <c r="BA45" s="64" t="s">
        <v>15</v>
      </c>
      <c r="BB45" s="65" t="s">
        <v>18</v>
      </c>
      <c r="BC45" s="61" t="s">
        <v>14</v>
      </c>
      <c r="BD45" s="64" t="s">
        <v>15</v>
      </c>
      <c r="BE45" s="62" t="s">
        <v>13</v>
      </c>
      <c r="BF45" s="61" t="s">
        <v>14</v>
      </c>
      <c r="BG45" s="64" t="s">
        <v>15</v>
      </c>
      <c r="BH45" s="103" t="s">
        <v>143</v>
      </c>
      <c r="BI45" s="60" t="s">
        <v>17</v>
      </c>
      <c r="BJ45" s="109" t="s">
        <v>141</v>
      </c>
      <c r="BK45" s="61" t="s">
        <v>14</v>
      </c>
      <c r="BL45" s="64" t="s">
        <v>15</v>
      </c>
      <c r="BM45" s="62" t="s">
        <v>13</v>
      </c>
      <c r="BN45" s="61" t="s">
        <v>14</v>
      </c>
      <c r="BO45" s="64" t="s">
        <v>15</v>
      </c>
      <c r="BP45" s="65" t="s">
        <v>18</v>
      </c>
      <c r="BQ45" s="60" t="s">
        <v>17</v>
      </c>
      <c r="BR45" s="61" t="s">
        <v>14</v>
      </c>
      <c r="BS45" s="62" t="s">
        <v>13</v>
      </c>
      <c r="BT45" s="63" t="s">
        <v>16</v>
      </c>
      <c r="BU45" s="61" t="s">
        <v>14</v>
      </c>
      <c r="BV45" s="99" t="s">
        <v>142</v>
      </c>
      <c r="BW45" s="62" t="s">
        <v>13</v>
      </c>
      <c r="BX45" s="61" t="s">
        <v>14</v>
      </c>
      <c r="BY45" s="64" t="s">
        <v>15</v>
      </c>
      <c r="BZ45" s="62" t="s">
        <v>13</v>
      </c>
      <c r="CA45" s="96" t="s">
        <v>139</v>
      </c>
      <c r="CB45" s="64" t="s">
        <v>15</v>
      </c>
      <c r="CC45" s="140" t="s">
        <v>144</v>
      </c>
      <c r="CD45" s="61" t="s">
        <v>14</v>
      </c>
      <c r="CE45" s="64" t="s">
        <v>15</v>
      </c>
      <c r="CF45" s="100" t="s">
        <v>140</v>
      </c>
      <c r="CG45" s="62" t="s">
        <v>13</v>
      </c>
      <c r="CH45" s="64" t="s">
        <v>15</v>
      </c>
      <c r="CI45" s="77" t="s">
        <v>19</v>
      </c>
    </row>
    <row r="46" spans="1:87" ht="23.25" customHeight="1" thickBot="1">
      <c r="A46" s="221"/>
      <c r="B46" s="173">
        <v>32</v>
      </c>
      <c r="C46" s="169" t="s">
        <v>142</v>
      </c>
      <c r="D46" s="62" t="s">
        <v>13</v>
      </c>
      <c r="E46" s="61" t="s">
        <v>14</v>
      </c>
      <c r="F46" s="64" t="s">
        <v>15</v>
      </c>
      <c r="G46" s="62" t="s">
        <v>13</v>
      </c>
      <c r="H46" s="96" t="s">
        <v>139</v>
      </c>
      <c r="I46" s="64" t="s">
        <v>15</v>
      </c>
      <c r="J46" s="140" t="s">
        <v>144</v>
      </c>
      <c r="K46" s="61" t="s">
        <v>14</v>
      </c>
      <c r="L46" s="64" t="s">
        <v>15</v>
      </c>
      <c r="M46" s="100" t="s">
        <v>140</v>
      </c>
      <c r="N46" s="62" t="s">
        <v>13</v>
      </c>
      <c r="O46" s="64" t="s">
        <v>15</v>
      </c>
      <c r="P46" s="103" t="s">
        <v>143</v>
      </c>
      <c r="Q46" s="61" t="s">
        <v>14</v>
      </c>
      <c r="R46" s="64" t="s">
        <v>15</v>
      </c>
      <c r="S46" s="65" t="s">
        <v>18</v>
      </c>
      <c r="T46" s="61" t="s">
        <v>14</v>
      </c>
      <c r="U46" s="64" t="s">
        <v>15</v>
      </c>
      <c r="V46" s="62" t="s">
        <v>13</v>
      </c>
      <c r="W46" s="61" t="s">
        <v>14</v>
      </c>
      <c r="X46" s="64" t="s">
        <v>15</v>
      </c>
      <c r="Y46" s="103" t="s">
        <v>143</v>
      </c>
      <c r="Z46" s="60" t="s">
        <v>17</v>
      </c>
      <c r="AA46" s="109" t="s">
        <v>141</v>
      </c>
      <c r="AB46" s="61" t="s">
        <v>14</v>
      </c>
      <c r="AC46" s="64" t="s">
        <v>15</v>
      </c>
      <c r="AD46" s="62" t="s">
        <v>13</v>
      </c>
      <c r="AE46" s="61" t="s">
        <v>14</v>
      </c>
      <c r="AF46" s="64" t="s">
        <v>15</v>
      </c>
      <c r="AG46" s="65" t="s">
        <v>18</v>
      </c>
      <c r="AH46" s="60" t="s">
        <v>17</v>
      </c>
      <c r="AI46" s="61" t="s">
        <v>14</v>
      </c>
      <c r="AJ46" s="62" t="s">
        <v>13</v>
      </c>
      <c r="AK46" s="63" t="s">
        <v>16</v>
      </c>
      <c r="AL46" s="61" t="s">
        <v>14</v>
      </c>
      <c r="AM46" s="99" t="s">
        <v>142</v>
      </c>
      <c r="AN46" s="62" t="s">
        <v>13</v>
      </c>
      <c r="AO46" s="61" t="s">
        <v>14</v>
      </c>
      <c r="AP46" s="64" t="s">
        <v>15</v>
      </c>
      <c r="AQ46" s="62" t="s">
        <v>13</v>
      </c>
      <c r="AR46" s="96" t="s">
        <v>139</v>
      </c>
      <c r="AS46" s="64" t="s">
        <v>15</v>
      </c>
      <c r="AT46" s="140" t="s">
        <v>144</v>
      </c>
      <c r="AU46" s="61" t="s">
        <v>14</v>
      </c>
      <c r="AV46" s="64" t="s">
        <v>15</v>
      </c>
      <c r="AW46" s="100" t="s">
        <v>140</v>
      </c>
      <c r="AX46" s="62" t="s">
        <v>13</v>
      </c>
      <c r="AY46" s="64" t="s">
        <v>15</v>
      </c>
      <c r="AZ46" s="63" t="s">
        <v>16</v>
      </c>
      <c r="BA46" s="61" t="s">
        <v>14</v>
      </c>
      <c r="BB46" s="64" t="s">
        <v>15</v>
      </c>
      <c r="BC46" s="140" t="s">
        <v>144</v>
      </c>
      <c r="BD46" s="61" t="s">
        <v>14</v>
      </c>
      <c r="BE46" s="64" t="s">
        <v>15</v>
      </c>
      <c r="BF46" s="62" t="s">
        <v>13</v>
      </c>
      <c r="BG46" s="61" t="s">
        <v>14</v>
      </c>
      <c r="BH46" s="64" t="s">
        <v>15</v>
      </c>
      <c r="BI46" s="103" t="s">
        <v>143</v>
      </c>
      <c r="BJ46" s="100" t="s">
        <v>140</v>
      </c>
      <c r="BK46" s="109" t="s">
        <v>141</v>
      </c>
      <c r="BL46" s="96" t="s">
        <v>139</v>
      </c>
      <c r="BM46" s="64" t="s">
        <v>15</v>
      </c>
      <c r="BN46" s="62" t="s">
        <v>13</v>
      </c>
      <c r="BO46" s="61" t="s">
        <v>14</v>
      </c>
      <c r="BP46" s="64" t="s">
        <v>15</v>
      </c>
      <c r="BQ46" s="65" t="s">
        <v>18</v>
      </c>
      <c r="BR46" s="60" t="s">
        <v>17</v>
      </c>
      <c r="BS46" s="61" t="s">
        <v>14</v>
      </c>
      <c r="BT46" s="62" t="s">
        <v>13</v>
      </c>
      <c r="BU46" s="63" t="s">
        <v>16</v>
      </c>
      <c r="BV46" s="61" t="s">
        <v>14</v>
      </c>
      <c r="BW46" s="99" t="s">
        <v>142</v>
      </c>
      <c r="BX46" s="62" t="s">
        <v>13</v>
      </c>
      <c r="BY46" s="61" t="s">
        <v>14</v>
      </c>
      <c r="BZ46" s="64" t="s">
        <v>15</v>
      </c>
      <c r="CA46" s="62" t="s">
        <v>13</v>
      </c>
      <c r="CB46" s="96" t="s">
        <v>139</v>
      </c>
      <c r="CC46" s="64" t="s">
        <v>15</v>
      </c>
      <c r="CD46" s="140" t="s">
        <v>144</v>
      </c>
      <c r="CE46" s="61" t="s">
        <v>14</v>
      </c>
      <c r="CF46" s="64" t="s">
        <v>15</v>
      </c>
      <c r="CG46" s="100" t="s">
        <v>140</v>
      </c>
      <c r="CH46" s="62" t="s">
        <v>13</v>
      </c>
      <c r="CI46" s="66" t="s">
        <v>15</v>
      </c>
    </row>
    <row r="47" spans="1:87" ht="23.25" customHeight="1">
      <c r="A47" s="219" t="s">
        <v>127</v>
      </c>
      <c r="B47" s="173">
        <v>33</v>
      </c>
      <c r="C47" s="162" t="s">
        <v>14</v>
      </c>
      <c r="D47" s="99" t="s">
        <v>142</v>
      </c>
      <c r="E47" s="62" t="s">
        <v>13</v>
      </c>
      <c r="F47" s="61" t="s">
        <v>14</v>
      </c>
      <c r="G47" s="64" t="s">
        <v>15</v>
      </c>
      <c r="H47" s="62" t="s">
        <v>13</v>
      </c>
      <c r="I47" s="96" t="s">
        <v>139</v>
      </c>
      <c r="J47" s="64" t="s">
        <v>15</v>
      </c>
      <c r="K47" s="140" t="s">
        <v>144</v>
      </c>
      <c r="L47" s="61" t="s">
        <v>14</v>
      </c>
      <c r="M47" s="64" t="s">
        <v>15</v>
      </c>
      <c r="N47" s="100" t="s">
        <v>140</v>
      </c>
      <c r="O47" s="62" t="s">
        <v>13</v>
      </c>
      <c r="P47" s="64" t="s">
        <v>15</v>
      </c>
      <c r="Q47" s="68" t="s">
        <v>19</v>
      </c>
      <c r="R47" s="61" t="s">
        <v>14</v>
      </c>
      <c r="S47" s="64" t="s">
        <v>15</v>
      </c>
      <c r="T47" s="65" t="s">
        <v>18</v>
      </c>
      <c r="U47" s="61" t="s">
        <v>14</v>
      </c>
      <c r="V47" s="64" t="s">
        <v>15</v>
      </c>
      <c r="W47" s="62" t="s">
        <v>13</v>
      </c>
      <c r="X47" s="61" t="s">
        <v>14</v>
      </c>
      <c r="Y47" s="64" t="s">
        <v>15</v>
      </c>
      <c r="Z47" s="103" t="s">
        <v>143</v>
      </c>
      <c r="AA47" s="140" t="s">
        <v>144</v>
      </c>
      <c r="AB47" s="109" t="s">
        <v>141</v>
      </c>
      <c r="AC47" s="61" t="s">
        <v>14</v>
      </c>
      <c r="AD47" s="64" t="s">
        <v>15</v>
      </c>
      <c r="AE47" s="62" t="s">
        <v>13</v>
      </c>
      <c r="AF47" s="61" t="s">
        <v>14</v>
      </c>
      <c r="AG47" s="64" t="s">
        <v>15</v>
      </c>
      <c r="AH47" s="65" t="s">
        <v>18</v>
      </c>
      <c r="AI47" s="60" t="s">
        <v>17</v>
      </c>
      <c r="AJ47" s="61" t="s">
        <v>14</v>
      </c>
      <c r="AK47" s="62" t="s">
        <v>13</v>
      </c>
      <c r="AL47" s="109" t="s">
        <v>141</v>
      </c>
      <c r="AM47" s="61" t="s">
        <v>14</v>
      </c>
      <c r="AN47" s="99" t="s">
        <v>142</v>
      </c>
      <c r="AO47" s="62" t="s">
        <v>13</v>
      </c>
      <c r="AP47" s="61" t="s">
        <v>14</v>
      </c>
      <c r="AQ47" s="64" t="s">
        <v>15</v>
      </c>
      <c r="AR47" s="62" t="s">
        <v>13</v>
      </c>
      <c r="AS47" s="96" t="s">
        <v>139</v>
      </c>
      <c r="AT47" s="64" t="s">
        <v>15</v>
      </c>
      <c r="AU47" s="140" t="s">
        <v>144</v>
      </c>
      <c r="AV47" s="61" t="s">
        <v>14</v>
      </c>
      <c r="AW47" s="64" t="s">
        <v>15</v>
      </c>
      <c r="AX47" s="100" t="s">
        <v>140</v>
      </c>
      <c r="AY47" s="62" t="s">
        <v>13</v>
      </c>
      <c r="AZ47" s="64" t="s">
        <v>15</v>
      </c>
      <c r="BA47" s="68" t="s">
        <v>19</v>
      </c>
      <c r="BB47" s="61" t="s">
        <v>14</v>
      </c>
      <c r="BC47" s="99" t="s">
        <v>142</v>
      </c>
      <c r="BD47" s="65" t="s">
        <v>18</v>
      </c>
      <c r="BE47" s="61" t="s">
        <v>14</v>
      </c>
      <c r="BF47" s="64" t="s">
        <v>15</v>
      </c>
      <c r="BG47" s="62" t="s">
        <v>13</v>
      </c>
      <c r="BH47" s="61" t="s">
        <v>14</v>
      </c>
      <c r="BI47" s="64" t="s">
        <v>15</v>
      </c>
      <c r="BJ47" s="103" t="s">
        <v>143</v>
      </c>
      <c r="BK47" s="60" t="s">
        <v>17</v>
      </c>
      <c r="BL47" s="109" t="s">
        <v>141</v>
      </c>
      <c r="BM47" s="61" t="s">
        <v>14</v>
      </c>
      <c r="BN47" s="64" t="s">
        <v>15</v>
      </c>
      <c r="BO47" s="62" t="s">
        <v>13</v>
      </c>
      <c r="BP47" s="61" t="s">
        <v>14</v>
      </c>
      <c r="BQ47" s="64" t="s">
        <v>15</v>
      </c>
      <c r="BR47" s="65" t="s">
        <v>18</v>
      </c>
      <c r="BS47" s="60" t="s">
        <v>17</v>
      </c>
      <c r="BT47" s="61" t="s">
        <v>14</v>
      </c>
      <c r="BU47" s="62" t="s">
        <v>13</v>
      </c>
      <c r="BV47" s="109" t="s">
        <v>141</v>
      </c>
      <c r="BW47" s="61" t="s">
        <v>14</v>
      </c>
      <c r="BX47" s="99" t="s">
        <v>142</v>
      </c>
      <c r="BY47" s="62" t="s">
        <v>13</v>
      </c>
      <c r="BZ47" s="61" t="s">
        <v>14</v>
      </c>
      <c r="CA47" s="64" t="s">
        <v>15</v>
      </c>
      <c r="CB47" s="62" t="s">
        <v>13</v>
      </c>
      <c r="CC47" s="96" t="s">
        <v>139</v>
      </c>
      <c r="CD47" s="64" t="s">
        <v>15</v>
      </c>
      <c r="CE47" s="140" t="s">
        <v>144</v>
      </c>
      <c r="CF47" s="61" t="s">
        <v>14</v>
      </c>
      <c r="CG47" s="64" t="s">
        <v>15</v>
      </c>
      <c r="CH47" s="100" t="s">
        <v>140</v>
      </c>
      <c r="CI47" s="70" t="s">
        <v>13</v>
      </c>
    </row>
    <row r="48" spans="1:87" ht="23.25" customHeight="1">
      <c r="A48" s="220"/>
      <c r="B48" s="173">
        <v>34</v>
      </c>
      <c r="C48" s="170" t="s">
        <v>16</v>
      </c>
      <c r="D48" s="61" t="s">
        <v>14</v>
      </c>
      <c r="E48" s="99" t="s">
        <v>142</v>
      </c>
      <c r="F48" s="62" t="s">
        <v>13</v>
      </c>
      <c r="G48" s="61" t="s">
        <v>14</v>
      </c>
      <c r="H48" s="64" t="s">
        <v>15</v>
      </c>
      <c r="I48" s="62" t="s">
        <v>13</v>
      </c>
      <c r="J48" s="96" t="s">
        <v>139</v>
      </c>
      <c r="K48" s="64" t="s">
        <v>15</v>
      </c>
      <c r="L48" s="140" t="s">
        <v>144</v>
      </c>
      <c r="M48" s="61" t="s">
        <v>14</v>
      </c>
      <c r="N48" s="64" t="s">
        <v>15</v>
      </c>
      <c r="O48" s="100" t="s">
        <v>140</v>
      </c>
      <c r="P48" s="62" t="s">
        <v>13</v>
      </c>
      <c r="Q48" s="64" t="s">
        <v>15</v>
      </c>
      <c r="R48" s="103" t="s">
        <v>143</v>
      </c>
      <c r="S48" s="61" t="s">
        <v>14</v>
      </c>
      <c r="T48" s="64" t="s">
        <v>15</v>
      </c>
      <c r="U48" s="65" t="s">
        <v>18</v>
      </c>
      <c r="V48" s="61" t="s">
        <v>14</v>
      </c>
      <c r="W48" s="64" t="s">
        <v>15</v>
      </c>
      <c r="X48" s="62" t="s">
        <v>13</v>
      </c>
      <c r="Y48" s="61" t="s">
        <v>14</v>
      </c>
      <c r="Z48" s="64" t="s">
        <v>15</v>
      </c>
      <c r="AA48" s="103" t="s">
        <v>143</v>
      </c>
      <c r="AB48" s="60" t="s">
        <v>17</v>
      </c>
      <c r="AC48" s="109" t="s">
        <v>141</v>
      </c>
      <c r="AD48" s="61" t="s">
        <v>14</v>
      </c>
      <c r="AE48" s="64" t="s">
        <v>15</v>
      </c>
      <c r="AF48" s="62" t="s">
        <v>13</v>
      </c>
      <c r="AG48" s="61" t="s">
        <v>14</v>
      </c>
      <c r="AH48" s="64" t="s">
        <v>15</v>
      </c>
      <c r="AI48" s="65" t="s">
        <v>18</v>
      </c>
      <c r="AJ48" s="60" t="s">
        <v>17</v>
      </c>
      <c r="AK48" s="61" t="s">
        <v>14</v>
      </c>
      <c r="AL48" s="62" t="s">
        <v>13</v>
      </c>
      <c r="AM48" s="63" t="s">
        <v>16</v>
      </c>
      <c r="AN48" s="61" t="s">
        <v>14</v>
      </c>
      <c r="AO48" s="99" t="s">
        <v>142</v>
      </c>
      <c r="AP48" s="62" t="s">
        <v>13</v>
      </c>
      <c r="AQ48" s="61" t="s">
        <v>14</v>
      </c>
      <c r="AR48" s="64" t="s">
        <v>15</v>
      </c>
      <c r="AS48" s="62" t="s">
        <v>13</v>
      </c>
      <c r="AT48" s="96" t="s">
        <v>139</v>
      </c>
      <c r="AU48" s="64" t="s">
        <v>15</v>
      </c>
      <c r="AV48" s="140" t="s">
        <v>144</v>
      </c>
      <c r="AW48" s="61" t="s">
        <v>14</v>
      </c>
      <c r="AX48" s="64" t="s">
        <v>15</v>
      </c>
      <c r="AY48" s="100" t="s">
        <v>140</v>
      </c>
      <c r="AZ48" s="62" t="s">
        <v>13</v>
      </c>
      <c r="BA48" s="64" t="s">
        <v>15</v>
      </c>
      <c r="BB48" s="63" t="s">
        <v>16</v>
      </c>
      <c r="BC48" s="61" t="s">
        <v>14</v>
      </c>
      <c r="BD48" s="64" t="s">
        <v>15</v>
      </c>
      <c r="BE48" s="65" t="s">
        <v>18</v>
      </c>
      <c r="BF48" s="61" t="s">
        <v>14</v>
      </c>
      <c r="BG48" s="64" t="s">
        <v>15</v>
      </c>
      <c r="BH48" s="62" t="s">
        <v>13</v>
      </c>
      <c r="BI48" s="61" t="s">
        <v>14</v>
      </c>
      <c r="BJ48" s="64" t="s">
        <v>15</v>
      </c>
      <c r="BK48" s="103" t="s">
        <v>143</v>
      </c>
      <c r="BL48" s="100" t="s">
        <v>140</v>
      </c>
      <c r="BM48" s="109" t="s">
        <v>141</v>
      </c>
      <c r="BN48" s="96" t="s">
        <v>139</v>
      </c>
      <c r="BO48" s="64" t="s">
        <v>15</v>
      </c>
      <c r="BP48" s="62" t="s">
        <v>13</v>
      </c>
      <c r="BQ48" s="61" t="s">
        <v>14</v>
      </c>
      <c r="BR48" s="64" t="s">
        <v>15</v>
      </c>
      <c r="BS48" s="65" t="s">
        <v>18</v>
      </c>
      <c r="BT48" s="60" t="s">
        <v>17</v>
      </c>
      <c r="BU48" s="61" t="s">
        <v>14</v>
      </c>
      <c r="BV48" s="62" t="s">
        <v>13</v>
      </c>
      <c r="BW48" s="63" t="s">
        <v>16</v>
      </c>
      <c r="BX48" s="61" t="s">
        <v>14</v>
      </c>
      <c r="BY48" s="99" t="s">
        <v>142</v>
      </c>
      <c r="BZ48" s="62" t="s">
        <v>13</v>
      </c>
      <c r="CA48" s="61" t="s">
        <v>14</v>
      </c>
      <c r="CB48" s="64" t="s">
        <v>15</v>
      </c>
      <c r="CC48" s="62" t="s">
        <v>13</v>
      </c>
      <c r="CD48" s="96" t="s">
        <v>139</v>
      </c>
      <c r="CE48" s="64" t="s">
        <v>15</v>
      </c>
      <c r="CF48" s="140" t="s">
        <v>144</v>
      </c>
      <c r="CG48" s="61" t="s">
        <v>14</v>
      </c>
      <c r="CH48" s="64" t="s">
        <v>15</v>
      </c>
      <c r="CI48" s="151" t="s">
        <v>140</v>
      </c>
    </row>
    <row r="49" spans="1:87" ht="23.25" customHeight="1">
      <c r="A49" s="220"/>
      <c r="B49" s="173">
        <v>35</v>
      </c>
      <c r="C49" s="163" t="s">
        <v>13</v>
      </c>
      <c r="D49" s="63" t="s">
        <v>16</v>
      </c>
      <c r="E49" s="61" t="s">
        <v>14</v>
      </c>
      <c r="F49" s="99" t="s">
        <v>142</v>
      </c>
      <c r="G49" s="62" t="s">
        <v>13</v>
      </c>
      <c r="H49" s="61" t="s">
        <v>14</v>
      </c>
      <c r="I49" s="64" t="s">
        <v>15</v>
      </c>
      <c r="J49" s="62" t="s">
        <v>13</v>
      </c>
      <c r="K49" s="96" t="s">
        <v>139</v>
      </c>
      <c r="L49" s="64" t="s">
        <v>15</v>
      </c>
      <c r="M49" s="140" t="s">
        <v>144</v>
      </c>
      <c r="N49" s="61" t="s">
        <v>14</v>
      </c>
      <c r="O49" s="64" t="s">
        <v>15</v>
      </c>
      <c r="P49" s="100" t="s">
        <v>140</v>
      </c>
      <c r="Q49" s="62" t="s">
        <v>13</v>
      </c>
      <c r="R49" s="64" t="s">
        <v>15</v>
      </c>
      <c r="S49" s="68" t="s">
        <v>19</v>
      </c>
      <c r="T49" s="61" t="s">
        <v>14</v>
      </c>
      <c r="U49" s="64" t="s">
        <v>15</v>
      </c>
      <c r="V49" s="65" t="s">
        <v>18</v>
      </c>
      <c r="W49" s="61" t="s">
        <v>14</v>
      </c>
      <c r="X49" s="64" t="s">
        <v>15</v>
      </c>
      <c r="Y49" s="62" t="s">
        <v>13</v>
      </c>
      <c r="Z49" s="61" t="s">
        <v>14</v>
      </c>
      <c r="AA49" s="64" t="s">
        <v>15</v>
      </c>
      <c r="AB49" s="103" t="s">
        <v>143</v>
      </c>
      <c r="AC49" s="60" t="s">
        <v>17</v>
      </c>
      <c r="AD49" s="109" t="s">
        <v>141</v>
      </c>
      <c r="AE49" s="61" t="s">
        <v>14</v>
      </c>
      <c r="AF49" s="64" t="s">
        <v>15</v>
      </c>
      <c r="AG49" s="62" t="s">
        <v>13</v>
      </c>
      <c r="AH49" s="61" t="s">
        <v>14</v>
      </c>
      <c r="AI49" s="64" t="s">
        <v>15</v>
      </c>
      <c r="AJ49" s="65" t="s">
        <v>18</v>
      </c>
      <c r="AK49" s="60" t="s">
        <v>17</v>
      </c>
      <c r="AL49" s="61" t="s">
        <v>14</v>
      </c>
      <c r="AM49" s="62" t="s">
        <v>13</v>
      </c>
      <c r="AN49" s="63" t="s">
        <v>16</v>
      </c>
      <c r="AO49" s="61" t="s">
        <v>14</v>
      </c>
      <c r="AP49" s="99" t="s">
        <v>142</v>
      </c>
      <c r="AQ49" s="62" t="s">
        <v>13</v>
      </c>
      <c r="AR49" s="61" t="s">
        <v>14</v>
      </c>
      <c r="AS49" s="64" t="s">
        <v>15</v>
      </c>
      <c r="AT49" s="62" t="s">
        <v>13</v>
      </c>
      <c r="AU49" s="96" t="s">
        <v>139</v>
      </c>
      <c r="AV49" s="64" t="s">
        <v>15</v>
      </c>
      <c r="AW49" s="140" t="s">
        <v>144</v>
      </c>
      <c r="AX49" s="61" t="s">
        <v>14</v>
      </c>
      <c r="AY49" s="64" t="s">
        <v>15</v>
      </c>
      <c r="AZ49" s="100" t="s">
        <v>140</v>
      </c>
      <c r="BA49" s="62" t="s">
        <v>13</v>
      </c>
      <c r="BB49" s="64" t="s">
        <v>15</v>
      </c>
      <c r="BC49" s="68" t="s">
        <v>19</v>
      </c>
      <c r="BD49" s="61" t="s">
        <v>14</v>
      </c>
      <c r="BE49" s="99" t="s">
        <v>142</v>
      </c>
      <c r="BF49" s="65" t="s">
        <v>18</v>
      </c>
      <c r="BG49" s="61" t="s">
        <v>14</v>
      </c>
      <c r="BH49" s="64" t="s">
        <v>15</v>
      </c>
      <c r="BI49" s="62" t="s">
        <v>13</v>
      </c>
      <c r="BJ49" s="61" t="s">
        <v>14</v>
      </c>
      <c r="BK49" s="64" t="s">
        <v>15</v>
      </c>
      <c r="BL49" s="103" t="s">
        <v>143</v>
      </c>
      <c r="BM49" s="60" t="s">
        <v>17</v>
      </c>
      <c r="BN49" s="109" t="s">
        <v>141</v>
      </c>
      <c r="BO49" s="61" t="s">
        <v>14</v>
      </c>
      <c r="BP49" s="64" t="s">
        <v>15</v>
      </c>
      <c r="BQ49" s="62" t="s">
        <v>13</v>
      </c>
      <c r="BR49" s="61" t="s">
        <v>14</v>
      </c>
      <c r="BS49" s="64" t="s">
        <v>15</v>
      </c>
      <c r="BT49" s="65" t="s">
        <v>18</v>
      </c>
      <c r="BU49" s="60" t="s">
        <v>17</v>
      </c>
      <c r="BV49" s="61" t="s">
        <v>14</v>
      </c>
      <c r="BW49" s="62" t="s">
        <v>13</v>
      </c>
      <c r="BX49" s="63" t="s">
        <v>16</v>
      </c>
      <c r="BY49" s="61" t="s">
        <v>14</v>
      </c>
      <c r="BZ49" s="99" t="s">
        <v>142</v>
      </c>
      <c r="CA49" s="62" t="s">
        <v>13</v>
      </c>
      <c r="CB49" s="61" t="s">
        <v>14</v>
      </c>
      <c r="CC49" s="64" t="s">
        <v>15</v>
      </c>
      <c r="CD49" s="62" t="s">
        <v>13</v>
      </c>
      <c r="CE49" s="96" t="s">
        <v>139</v>
      </c>
      <c r="CF49" s="64" t="s">
        <v>15</v>
      </c>
      <c r="CG49" s="140" t="s">
        <v>144</v>
      </c>
      <c r="CH49" s="61" t="s">
        <v>14</v>
      </c>
      <c r="CI49" s="66" t="s">
        <v>15</v>
      </c>
    </row>
    <row r="50" spans="1:87" ht="23.25" customHeight="1" thickBot="1">
      <c r="A50" s="221"/>
      <c r="B50" s="174">
        <v>36</v>
      </c>
      <c r="C50" s="171" t="s">
        <v>14</v>
      </c>
      <c r="D50" s="80" t="s">
        <v>13</v>
      </c>
      <c r="E50" s="81" t="s">
        <v>16</v>
      </c>
      <c r="F50" s="82" t="s">
        <v>14</v>
      </c>
      <c r="G50" s="153" t="s">
        <v>142</v>
      </c>
      <c r="H50" s="80" t="s">
        <v>13</v>
      </c>
      <c r="I50" s="82" t="s">
        <v>14</v>
      </c>
      <c r="J50" s="83" t="s">
        <v>15</v>
      </c>
      <c r="K50" s="80" t="s">
        <v>13</v>
      </c>
      <c r="L50" s="154" t="s">
        <v>139</v>
      </c>
      <c r="M50" s="83" t="s">
        <v>15</v>
      </c>
      <c r="N50" s="155" t="s">
        <v>144</v>
      </c>
      <c r="O50" s="82" t="s">
        <v>14</v>
      </c>
      <c r="P50" s="83" t="s">
        <v>15</v>
      </c>
      <c r="Q50" s="156" t="s">
        <v>140</v>
      </c>
      <c r="R50" s="80" t="s">
        <v>13</v>
      </c>
      <c r="S50" s="83" t="s">
        <v>15</v>
      </c>
      <c r="T50" s="157" t="s">
        <v>143</v>
      </c>
      <c r="U50" s="82" t="s">
        <v>14</v>
      </c>
      <c r="V50" s="83" t="s">
        <v>15</v>
      </c>
      <c r="W50" s="84" t="s">
        <v>18</v>
      </c>
      <c r="X50" s="82" t="s">
        <v>14</v>
      </c>
      <c r="Y50" s="83" t="s">
        <v>15</v>
      </c>
      <c r="Z50" s="80" t="s">
        <v>13</v>
      </c>
      <c r="AA50" s="82" t="s">
        <v>14</v>
      </c>
      <c r="AB50" s="83" t="s">
        <v>15</v>
      </c>
      <c r="AC50" s="157" t="s">
        <v>143</v>
      </c>
      <c r="AD50" s="85" t="s">
        <v>17</v>
      </c>
      <c r="AE50" s="158" t="s">
        <v>141</v>
      </c>
      <c r="AF50" s="82" t="s">
        <v>14</v>
      </c>
      <c r="AG50" s="83" t="s">
        <v>15</v>
      </c>
      <c r="AH50" s="80" t="s">
        <v>13</v>
      </c>
      <c r="AI50" s="82" t="s">
        <v>14</v>
      </c>
      <c r="AJ50" s="83" t="s">
        <v>15</v>
      </c>
      <c r="AK50" s="84" t="s">
        <v>18</v>
      </c>
      <c r="AL50" s="85" t="s">
        <v>17</v>
      </c>
      <c r="AM50" s="82" t="s">
        <v>14</v>
      </c>
      <c r="AN50" s="80" t="s">
        <v>13</v>
      </c>
      <c r="AO50" s="158" t="s">
        <v>141</v>
      </c>
      <c r="AP50" s="82" t="s">
        <v>14</v>
      </c>
      <c r="AQ50" s="153" t="s">
        <v>142</v>
      </c>
      <c r="AR50" s="80" t="s">
        <v>13</v>
      </c>
      <c r="AS50" s="82" t="s">
        <v>14</v>
      </c>
      <c r="AT50" s="83" t="s">
        <v>15</v>
      </c>
      <c r="AU50" s="80" t="s">
        <v>13</v>
      </c>
      <c r="AV50" s="154" t="s">
        <v>139</v>
      </c>
      <c r="AW50" s="83" t="s">
        <v>15</v>
      </c>
      <c r="AX50" s="155" t="s">
        <v>144</v>
      </c>
      <c r="AY50" s="82" t="s">
        <v>14</v>
      </c>
      <c r="AZ50" s="83" t="s">
        <v>15</v>
      </c>
      <c r="BA50" s="156" t="s">
        <v>140</v>
      </c>
      <c r="BB50" s="80" t="s">
        <v>13</v>
      </c>
      <c r="BC50" s="83" t="s">
        <v>15</v>
      </c>
      <c r="BD50" s="81" t="s">
        <v>16</v>
      </c>
      <c r="BE50" s="82" t="s">
        <v>14</v>
      </c>
      <c r="BF50" s="83" t="s">
        <v>15</v>
      </c>
      <c r="BG50" s="155" t="s">
        <v>144</v>
      </c>
      <c r="BH50" s="82" t="s">
        <v>14</v>
      </c>
      <c r="BI50" s="83" t="s">
        <v>15</v>
      </c>
      <c r="BJ50" s="80" t="s">
        <v>13</v>
      </c>
      <c r="BK50" s="82" t="s">
        <v>14</v>
      </c>
      <c r="BL50" s="83" t="s">
        <v>15</v>
      </c>
      <c r="BM50" s="157" t="s">
        <v>143</v>
      </c>
      <c r="BN50" s="156" t="s">
        <v>140</v>
      </c>
      <c r="BO50" s="158" t="s">
        <v>141</v>
      </c>
      <c r="BP50" s="154" t="s">
        <v>139</v>
      </c>
      <c r="BQ50" s="83" t="s">
        <v>15</v>
      </c>
      <c r="BR50" s="80" t="s">
        <v>13</v>
      </c>
      <c r="BS50" s="82" t="s">
        <v>14</v>
      </c>
      <c r="BT50" s="83" t="s">
        <v>15</v>
      </c>
      <c r="BU50" s="84" t="s">
        <v>18</v>
      </c>
      <c r="BV50" s="85" t="s">
        <v>17</v>
      </c>
      <c r="BW50" s="82" t="s">
        <v>14</v>
      </c>
      <c r="BX50" s="80" t="s">
        <v>13</v>
      </c>
      <c r="BY50" s="86" t="s">
        <v>19</v>
      </c>
      <c r="BZ50" s="82" t="s">
        <v>14</v>
      </c>
      <c r="CA50" s="153" t="s">
        <v>142</v>
      </c>
      <c r="CB50" s="80" t="s">
        <v>13</v>
      </c>
      <c r="CC50" s="82" t="s">
        <v>14</v>
      </c>
      <c r="CD50" s="83" t="s">
        <v>15</v>
      </c>
      <c r="CE50" s="80" t="s">
        <v>13</v>
      </c>
      <c r="CF50" s="154" t="s">
        <v>139</v>
      </c>
      <c r="CG50" s="83" t="s">
        <v>15</v>
      </c>
      <c r="CH50" s="155" t="s">
        <v>144</v>
      </c>
      <c r="CI50" s="87" t="s">
        <v>14</v>
      </c>
    </row>
    <row r="51" spans="1:87" ht="15" customHeight="1"/>
    <row r="52" spans="1:87" ht="15" customHeight="1"/>
    <row r="53" spans="1:87" ht="15" customHeight="1"/>
    <row r="54" spans="1:87" ht="15" customHeight="1">
      <c r="A54"/>
      <c r="B54"/>
      <c r="C54" s="117"/>
      <c r="D54" s="212" t="s">
        <v>147</v>
      </c>
      <c r="E54" s="213"/>
      <c r="F54" s="118" t="s">
        <v>148</v>
      </c>
      <c r="G54" s="118" t="s">
        <v>149</v>
      </c>
    </row>
    <row r="55" spans="1:87" ht="13.5">
      <c r="A55" s="214">
        <v>0.7</v>
      </c>
      <c r="B55" s="214"/>
      <c r="C55" s="119" t="s">
        <v>150</v>
      </c>
      <c r="D55" s="120">
        <f>'CONTEOS 30-70'!H5</f>
        <v>748</v>
      </c>
      <c r="E55" s="120">
        <f>D55</f>
        <v>748</v>
      </c>
      <c r="F55" s="121">
        <f>COUNTIF(C$15:CI$50,"PRI")</f>
        <v>748</v>
      </c>
      <c r="G55" s="121">
        <f>E55-F55</f>
        <v>0</v>
      </c>
    </row>
    <row r="56" spans="1:87" ht="14.25" thickBot="1">
      <c r="A56" s="214"/>
      <c r="B56" s="214"/>
      <c r="C56" s="122" t="s">
        <v>17</v>
      </c>
      <c r="D56" s="120">
        <f>'CONTEOS 30-70'!H6</f>
        <v>140</v>
      </c>
      <c r="E56" s="120">
        <f>D56</f>
        <v>140</v>
      </c>
      <c r="F56" s="121">
        <f>COUNTIF(C$15:CI$50,"PVEM")</f>
        <v>140</v>
      </c>
      <c r="G56" s="121">
        <f t="shared" ref="G56:G68" si="0">E56-F56</f>
        <v>0</v>
      </c>
    </row>
    <row r="57" spans="1:87" ht="14.25" thickBot="1">
      <c r="A57" s="214"/>
      <c r="B57" s="214"/>
      <c r="C57" s="123" t="s">
        <v>19</v>
      </c>
      <c r="D57" s="120">
        <f>'CONTEOS 30-70'!H7</f>
        <v>47</v>
      </c>
      <c r="E57" s="120">
        <f>D57</f>
        <v>47</v>
      </c>
      <c r="F57" s="121">
        <f>COUNTIF(C$15:CI$50,"PNA")</f>
        <v>47</v>
      </c>
      <c r="G57" s="121">
        <f t="shared" si="0"/>
        <v>0</v>
      </c>
    </row>
    <row r="58" spans="1:87" ht="13.5">
      <c r="A58" s="215" t="s">
        <v>151</v>
      </c>
      <c r="B58" s="216"/>
      <c r="C58" s="124" t="s">
        <v>139</v>
      </c>
      <c r="D58" s="208">
        <f>'CONTEOS 30-70'!H8</f>
        <v>307</v>
      </c>
      <c r="E58" s="120">
        <v>102</v>
      </c>
      <c r="F58" s="121">
        <f>COUNTIF(C$15:CI$50,"PRI-C")</f>
        <v>102</v>
      </c>
      <c r="G58" s="121">
        <f t="shared" si="0"/>
        <v>0</v>
      </c>
    </row>
    <row r="59" spans="1:87" ht="13.5">
      <c r="A59" s="217"/>
      <c r="B59" s="218"/>
      <c r="C59" s="125" t="s">
        <v>140</v>
      </c>
      <c r="D59" s="209"/>
      <c r="E59" s="120">
        <v>102</v>
      </c>
      <c r="F59" s="121">
        <f>COUNTIF(C$15:CI$50,"PVEM-C")</f>
        <v>102</v>
      </c>
      <c r="G59" s="121">
        <f t="shared" si="0"/>
        <v>0</v>
      </c>
    </row>
    <row r="60" spans="1:87" ht="13.5">
      <c r="A60" s="217"/>
      <c r="B60" s="218"/>
      <c r="C60" s="126" t="s">
        <v>141</v>
      </c>
      <c r="D60" s="210"/>
      <c r="E60" s="120">
        <v>103</v>
      </c>
      <c r="F60" s="121">
        <f>COUNTIF(C$15:CI$50,"PNA-C")</f>
        <v>103</v>
      </c>
      <c r="G60" s="121">
        <f t="shared" si="0"/>
        <v>0</v>
      </c>
    </row>
    <row r="61" spans="1:87" ht="13.5">
      <c r="A61" s="214">
        <v>0.7</v>
      </c>
      <c r="B61" s="214"/>
      <c r="C61" s="127" t="s">
        <v>15</v>
      </c>
      <c r="D61" s="120">
        <f>'CONTEOS 30-70'!H9</f>
        <v>748</v>
      </c>
      <c r="E61" s="120">
        <f>D61</f>
        <v>748</v>
      </c>
      <c r="F61" s="121">
        <f>COUNTIF(C$15:CI$50,"PRD")</f>
        <v>748</v>
      </c>
      <c r="G61" s="121">
        <f t="shared" si="0"/>
        <v>0</v>
      </c>
    </row>
    <row r="62" spans="1:87" ht="13.5">
      <c r="A62" s="214"/>
      <c r="B62" s="214"/>
      <c r="C62" s="128" t="s">
        <v>16</v>
      </c>
      <c r="D62" s="120">
        <f>'CONTEOS 30-70'!H10</f>
        <v>88</v>
      </c>
      <c r="E62" s="120">
        <f>D62</f>
        <v>88</v>
      </c>
      <c r="F62" s="121">
        <f>COUNTIF(C$15:CI$50,"PT")</f>
        <v>88</v>
      </c>
      <c r="G62" s="121">
        <f t="shared" si="0"/>
        <v>0</v>
      </c>
    </row>
    <row r="63" spans="1:87" ht="13.5">
      <c r="A63" s="214"/>
      <c r="B63" s="214"/>
      <c r="C63" s="129" t="s">
        <v>18</v>
      </c>
      <c r="D63" s="120">
        <f>'CONTEOS 30-70'!H11</f>
        <v>168</v>
      </c>
      <c r="E63" s="120">
        <f>D63</f>
        <v>168</v>
      </c>
      <c r="F63" s="121">
        <f>COUNTIF(C$15:CI$50,"CONV")</f>
        <v>168</v>
      </c>
      <c r="G63" s="121">
        <f t="shared" si="0"/>
        <v>0</v>
      </c>
    </row>
    <row r="64" spans="1:87" ht="13.5">
      <c r="A64" s="207" t="s">
        <v>152</v>
      </c>
      <c r="B64" s="207"/>
      <c r="C64" s="130" t="s">
        <v>142</v>
      </c>
      <c r="D64" s="208">
        <f>'CONTEOS 30-70'!H12</f>
        <v>307</v>
      </c>
      <c r="E64" s="120">
        <v>102</v>
      </c>
      <c r="F64" s="121">
        <f>COUNTIF(C$15:CI$50,"PRD-C")</f>
        <v>102</v>
      </c>
      <c r="G64" s="121">
        <f t="shared" si="0"/>
        <v>0</v>
      </c>
    </row>
    <row r="65" spans="1:7" ht="13.5">
      <c r="A65" s="207"/>
      <c r="B65" s="207"/>
      <c r="C65" s="131" t="s">
        <v>143</v>
      </c>
      <c r="D65" s="209"/>
      <c r="E65" s="120">
        <v>103</v>
      </c>
      <c r="F65" s="121">
        <f>COUNTIF(C$15:CI$50,"PT-C")</f>
        <v>103</v>
      </c>
      <c r="G65" s="121">
        <f t="shared" si="0"/>
        <v>0</v>
      </c>
    </row>
    <row r="66" spans="1:7" ht="13.5">
      <c r="A66" s="207"/>
      <c r="B66" s="207"/>
      <c r="C66" s="132" t="s">
        <v>144</v>
      </c>
      <c r="D66" s="210"/>
      <c r="E66" s="120">
        <v>102</v>
      </c>
      <c r="F66" s="121">
        <f>COUNTIF(C$15:CI$50,"CONV-C")</f>
        <v>102</v>
      </c>
      <c r="G66" s="121">
        <f t="shared" si="0"/>
        <v>0</v>
      </c>
    </row>
    <row r="67" spans="1:7" ht="14.25" thickBot="1">
      <c r="A67" s="211" t="s">
        <v>153</v>
      </c>
      <c r="B67" s="211"/>
      <c r="C67" s="133" t="s">
        <v>13</v>
      </c>
      <c r="D67" s="120">
        <f>'CONTEOS 30-70'!H13</f>
        <v>507</v>
      </c>
      <c r="E67" s="120">
        <f>D67</f>
        <v>507</v>
      </c>
      <c r="F67" s="121">
        <f>COUNTIF(C$15:CI$50,"PAN")</f>
        <v>507</v>
      </c>
      <c r="G67" s="121">
        <f t="shared" si="0"/>
        <v>0</v>
      </c>
    </row>
    <row r="68" spans="1:7" ht="13.5">
      <c r="A68" s="211" t="s">
        <v>154</v>
      </c>
      <c r="B68" s="211"/>
      <c r="C68" s="134" t="s">
        <v>155</v>
      </c>
      <c r="D68" s="135">
        <f>'CONTEOS 30-70'!C17</f>
        <v>0</v>
      </c>
      <c r="E68" s="120">
        <f>D68</f>
        <v>0</v>
      </c>
      <c r="F68" s="121">
        <f>COUNTIF(C$15:CI$50,"AUT")</f>
        <v>0</v>
      </c>
      <c r="G68" s="121">
        <f t="shared" si="0"/>
        <v>0</v>
      </c>
    </row>
    <row r="69" spans="1:7" ht="12.75">
      <c r="D69" s="136">
        <f>SUM(D55:D68)</f>
        <v>3060</v>
      </c>
      <c r="E69" s="136">
        <f>SUM(E55:E68)</f>
        <v>3060</v>
      </c>
      <c r="F69" s="136">
        <f>SUM(F55:F68)</f>
        <v>3060</v>
      </c>
      <c r="G69" s="136">
        <f>SUM(G55:G68)</f>
        <v>0</v>
      </c>
    </row>
  </sheetData>
  <mergeCells count="25">
    <mergeCell ref="A23:A26"/>
    <mergeCell ref="A27:A30"/>
    <mergeCell ref="A31:A34"/>
    <mergeCell ref="A35:A36"/>
    <mergeCell ref="A1:AT1"/>
    <mergeCell ref="AE13:BI13"/>
    <mergeCell ref="BJ13:CI13"/>
    <mergeCell ref="A15:A18"/>
    <mergeCell ref="A19:A22"/>
    <mergeCell ref="K3:L5"/>
    <mergeCell ref="H3:I5"/>
    <mergeCell ref="A41:A42"/>
    <mergeCell ref="A43:A46"/>
    <mergeCell ref="A47:A50"/>
    <mergeCell ref="A37:A38"/>
    <mergeCell ref="A39:A40"/>
    <mergeCell ref="A64:B66"/>
    <mergeCell ref="D64:D66"/>
    <mergeCell ref="A67:B67"/>
    <mergeCell ref="A68:B68"/>
    <mergeCell ref="D54:E54"/>
    <mergeCell ref="A55:B57"/>
    <mergeCell ref="A58:B60"/>
    <mergeCell ref="D58:D60"/>
    <mergeCell ref="A61:B63"/>
  </mergeCells>
  <printOptions horizontalCentered="1"/>
  <pageMargins left="0.19685039370078741" right="0.74803149606299213" top="0.19685039370078741" bottom="0.35433070866141736" header="0.31496062992125984" footer="0.31496062992125984"/>
  <pageSetup paperSize="5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I60"/>
  <sheetViews>
    <sheetView zoomScaleNormal="100" workbookViewId="0">
      <selection activeCell="H17" sqref="H17:I18"/>
    </sheetView>
  </sheetViews>
  <sheetFormatPr baseColWidth="10" defaultColWidth="11.5703125" defaultRowHeight="12"/>
  <cols>
    <col min="1" max="1" width="12.85546875" style="32" customWidth="1"/>
    <col min="2" max="2" width="6.7109375" style="32" customWidth="1"/>
    <col min="3" max="10" width="8.5703125" style="32" customWidth="1"/>
    <col min="11" max="11" width="8.85546875" style="32" customWidth="1"/>
    <col min="12" max="21" width="8.5703125" style="32" customWidth="1"/>
    <col min="22" max="22" width="8" style="32" customWidth="1"/>
    <col min="23" max="45" width="8.5703125" style="32" customWidth="1"/>
    <col min="46" max="87" width="8.42578125" style="32" customWidth="1"/>
    <col min="88" max="256" width="11.5703125" style="32"/>
    <col min="257" max="257" width="12.85546875" style="32" customWidth="1"/>
    <col min="258" max="258" width="6.7109375" style="32" customWidth="1"/>
    <col min="259" max="277" width="8.5703125" style="32" customWidth="1"/>
    <col min="278" max="278" width="8" style="32" customWidth="1"/>
    <col min="279" max="301" width="8.5703125" style="32" customWidth="1"/>
    <col min="302" max="302" width="10.85546875" style="32" customWidth="1"/>
    <col min="303" max="512" width="11.5703125" style="32"/>
    <col min="513" max="513" width="12.85546875" style="32" customWidth="1"/>
    <col min="514" max="514" width="6.7109375" style="32" customWidth="1"/>
    <col min="515" max="533" width="8.5703125" style="32" customWidth="1"/>
    <col min="534" max="534" width="8" style="32" customWidth="1"/>
    <col min="535" max="557" width="8.5703125" style="32" customWidth="1"/>
    <col min="558" max="558" width="10.85546875" style="32" customWidth="1"/>
    <col min="559" max="768" width="11.5703125" style="32"/>
    <col min="769" max="769" width="12.85546875" style="32" customWidth="1"/>
    <col min="770" max="770" width="6.7109375" style="32" customWidth="1"/>
    <col min="771" max="789" width="8.5703125" style="32" customWidth="1"/>
    <col min="790" max="790" width="8" style="32" customWidth="1"/>
    <col min="791" max="813" width="8.5703125" style="32" customWidth="1"/>
    <col min="814" max="814" width="10.85546875" style="32" customWidth="1"/>
    <col min="815" max="1024" width="11.5703125" style="32"/>
    <col min="1025" max="1025" width="12.85546875" style="32" customWidth="1"/>
    <col min="1026" max="1026" width="6.7109375" style="32" customWidth="1"/>
    <col min="1027" max="1045" width="8.5703125" style="32" customWidth="1"/>
    <col min="1046" max="1046" width="8" style="32" customWidth="1"/>
    <col min="1047" max="1069" width="8.5703125" style="32" customWidth="1"/>
    <col min="1070" max="1070" width="10.85546875" style="32" customWidth="1"/>
    <col min="1071" max="1280" width="11.5703125" style="32"/>
    <col min="1281" max="1281" width="12.85546875" style="32" customWidth="1"/>
    <col min="1282" max="1282" width="6.7109375" style="32" customWidth="1"/>
    <col min="1283" max="1301" width="8.5703125" style="32" customWidth="1"/>
    <col min="1302" max="1302" width="8" style="32" customWidth="1"/>
    <col min="1303" max="1325" width="8.5703125" style="32" customWidth="1"/>
    <col min="1326" max="1326" width="10.85546875" style="32" customWidth="1"/>
    <col min="1327" max="1536" width="11.5703125" style="32"/>
    <col min="1537" max="1537" width="12.85546875" style="32" customWidth="1"/>
    <col min="1538" max="1538" width="6.7109375" style="32" customWidth="1"/>
    <col min="1539" max="1557" width="8.5703125" style="32" customWidth="1"/>
    <col min="1558" max="1558" width="8" style="32" customWidth="1"/>
    <col min="1559" max="1581" width="8.5703125" style="32" customWidth="1"/>
    <col min="1582" max="1582" width="10.85546875" style="32" customWidth="1"/>
    <col min="1583" max="1792" width="11.5703125" style="32"/>
    <col min="1793" max="1793" width="12.85546875" style="32" customWidth="1"/>
    <col min="1794" max="1794" width="6.7109375" style="32" customWidth="1"/>
    <col min="1795" max="1813" width="8.5703125" style="32" customWidth="1"/>
    <col min="1814" max="1814" width="8" style="32" customWidth="1"/>
    <col min="1815" max="1837" width="8.5703125" style="32" customWidth="1"/>
    <col min="1838" max="1838" width="10.85546875" style="32" customWidth="1"/>
    <col min="1839" max="2048" width="11.5703125" style="32"/>
    <col min="2049" max="2049" width="12.85546875" style="32" customWidth="1"/>
    <col min="2050" max="2050" width="6.7109375" style="32" customWidth="1"/>
    <col min="2051" max="2069" width="8.5703125" style="32" customWidth="1"/>
    <col min="2070" max="2070" width="8" style="32" customWidth="1"/>
    <col min="2071" max="2093" width="8.5703125" style="32" customWidth="1"/>
    <col min="2094" max="2094" width="10.85546875" style="32" customWidth="1"/>
    <col min="2095" max="2304" width="11.5703125" style="32"/>
    <col min="2305" max="2305" width="12.85546875" style="32" customWidth="1"/>
    <col min="2306" max="2306" width="6.7109375" style="32" customWidth="1"/>
    <col min="2307" max="2325" width="8.5703125" style="32" customWidth="1"/>
    <col min="2326" max="2326" width="8" style="32" customWidth="1"/>
    <col min="2327" max="2349" width="8.5703125" style="32" customWidth="1"/>
    <col min="2350" max="2350" width="10.85546875" style="32" customWidth="1"/>
    <col min="2351" max="2560" width="11.5703125" style="32"/>
    <col min="2561" max="2561" width="12.85546875" style="32" customWidth="1"/>
    <col min="2562" max="2562" width="6.7109375" style="32" customWidth="1"/>
    <col min="2563" max="2581" width="8.5703125" style="32" customWidth="1"/>
    <col min="2582" max="2582" width="8" style="32" customWidth="1"/>
    <col min="2583" max="2605" width="8.5703125" style="32" customWidth="1"/>
    <col min="2606" max="2606" width="10.85546875" style="32" customWidth="1"/>
    <col min="2607" max="2816" width="11.5703125" style="32"/>
    <col min="2817" max="2817" width="12.85546875" style="32" customWidth="1"/>
    <col min="2818" max="2818" width="6.7109375" style="32" customWidth="1"/>
    <col min="2819" max="2837" width="8.5703125" style="32" customWidth="1"/>
    <col min="2838" max="2838" width="8" style="32" customWidth="1"/>
    <col min="2839" max="2861" width="8.5703125" style="32" customWidth="1"/>
    <col min="2862" max="2862" width="10.85546875" style="32" customWidth="1"/>
    <col min="2863" max="3072" width="11.5703125" style="32"/>
    <col min="3073" max="3073" width="12.85546875" style="32" customWidth="1"/>
    <col min="3074" max="3074" width="6.7109375" style="32" customWidth="1"/>
    <col min="3075" max="3093" width="8.5703125" style="32" customWidth="1"/>
    <col min="3094" max="3094" width="8" style="32" customWidth="1"/>
    <col min="3095" max="3117" width="8.5703125" style="32" customWidth="1"/>
    <col min="3118" max="3118" width="10.85546875" style="32" customWidth="1"/>
    <col min="3119" max="3328" width="11.5703125" style="32"/>
    <col min="3329" max="3329" width="12.85546875" style="32" customWidth="1"/>
    <col min="3330" max="3330" width="6.7109375" style="32" customWidth="1"/>
    <col min="3331" max="3349" width="8.5703125" style="32" customWidth="1"/>
    <col min="3350" max="3350" width="8" style="32" customWidth="1"/>
    <col min="3351" max="3373" width="8.5703125" style="32" customWidth="1"/>
    <col min="3374" max="3374" width="10.85546875" style="32" customWidth="1"/>
    <col min="3375" max="3584" width="11.5703125" style="32"/>
    <col min="3585" max="3585" width="12.85546875" style="32" customWidth="1"/>
    <col min="3586" max="3586" width="6.7109375" style="32" customWidth="1"/>
    <col min="3587" max="3605" width="8.5703125" style="32" customWidth="1"/>
    <col min="3606" max="3606" width="8" style="32" customWidth="1"/>
    <col min="3607" max="3629" width="8.5703125" style="32" customWidth="1"/>
    <col min="3630" max="3630" width="10.85546875" style="32" customWidth="1"/>
    <col min="3631" max="3840" width="11.5703125" style="32"/>
    <col min="3841" max="3841" width="12.85546875" style="32" customWidth="1"/>
    <col min="3842" max="3842" width="6.7109375" style="32" customWidth="1"/>
    <col min="3843" max="3861" width="8.5703125" style="32" customWidth="1"/>
    <col min="3862" max="3862" width="8" style="32" customWidth="1"/>
    <col min="3863" max="3885" width="8.5703125" style="32" customWidth="1"/>
    <col min="3886" max="3886" width="10.85546875" style="32" customWidth="1"/>
    <col min="3887" max="4096" width="11.5703125" style="32"/>
    <col min="4097" max="4097" width="12.85546875" style="32" customWidth="1"/>
    <col min="4098" max="4098" width="6.7109375" style="32" customWidth="1"/>
    <col min="4099" max="4117" width="8.5703125" style="32" customWidth="1"/>
    <col min="4118" max="4118" width="8" style="32" customWidth="1"/>
    <col min="4119" max="4141" width="8.5703125" style="32" customWidth="1"/>
    <col min="4142" max="4142" width="10.85546875" style="32" customWidth="1"/>
    <col min="4143" max="4352" width="11.5703125" style="32"/>
    <col min="4353" max="4353" width="12.85546875" style="32" customWidth="1"/>
    <col min="4354" max="4354" width="6.7109375" style="32" customWidth="1"/>
    <col min="4355" max="4373" width="8.5703125" style="32" customWidth="1"/>
    <col min="4374" max="4374" width="8" style="32" customWidth="1"/>
    <col min="4375" max="4397" width="8.5703125" style="32" customWidth="1"/>
    <col min="4398" max="4398" width="10.85546875" style="32" customWidth="1"/>
    <col min="4399" max="4608" width="11.5703125" style="32"/>
    <col min="4609" max="4609" width="12.85546875" style="32" customWidth="1"/>
    <col min="4610" max="4610" width="6.7109375" style="32" customWidth="1"/>
    <col min="4611" max="4629" width="8.5703125" style="32" customWidth="1"/>
    <col min="4630" max="4630" width="8" style="32" customWidth="1"/>
    <col min="4631" max="4653" width="8.5703125" style="32" customWidth="1"/>
    <col min="4654" max="4654" width="10.85546875" style="32" customWidth="1"/>
    <col min="4655" max="4864" width="11.5703125" style="32"/>
    <col min="4865" max="4865" width="12.85546875" style="32" customWidth="1"/>
    <col min="4866" max="4866" width="6.7109375" style="32" customWidth="1"/>
    <col min="4867" max="4885" width="8.5703125" style="32" customWidth="1"/>
    <col min="4886" max="4886" width="8" style="32" customWidth="1"/>
    <col min="4887" max="4909" width="8.5703125" style="32" customWidth="1"/>
    <col min="4910" max="4910" width="10.85546875" style="32" customWidth="1"/>
    <col min="4911" max="5120" width="11.5703125" style="32"/>
    <col min="5121" max="5121" width="12.85546875" style="32" customWidth="1"/>
    <col min="5122" max="5122" width="6.7109375" style="32" customWidth="1"/>
    <col min="5123" max="5141" width="8.5703125" style="32" customWidth="1"/>
    <col min="5142" max="5142" width="8" style="32" customWidth="1"/>
    <col min="5143" max="5165" width="8.5703125" style="32" customWidth="1"/>
    <col min="5166" max="5166" width="10.85546875" style="32" customWidth="1"/>
    <col min="5167" max="5376" width="11.5703125" style="32"/>
    <col min="5377" max="5377" width="12.85546875" style="32" customWidth="1"/>
    <col min="5378" max="5378" width="6.7109375" style="32" customWidth="1"/>
    <col min="5379" max="5397" width="8.5703125" style="32" customWidth="1"/>
    <col min="5398" max="5398" width="8" style="32" customWidth="1"/>
    <col min="5399" max="5421" width="8.5703125" style="32" customWidth="1"/>
    <col min="5422" max="5422" width="10.85546875" style="32" customWidth="1"/>
    <col min="5423" max="5632" width="11.5703125" style="32"/>
    <col min="5633" max="5633" width="12.85546875" style="32" customWidth="1"/>
    <col min="5634" max="5634" width="6.7109375" style="32" customWidth="1"/>
    <col min="5635" max="5653" width="8.5703125" style="32" customWidth="1"/>
    <col min="5654" max="5654" width="8" style="32" customWidth="1"/>
    <col min="5655" max="5677" width="8.5703125" style="32" customWidth="1"/>
    <col min="5678" max="5678" width="10.85546875" style="32" customWidth="1"/>
    <col min="5679" max="5888" width="11.5703125" style="32"/>
    <col min="5889" max="5889" width="12.85546875" style="32" customWidth="1"/>
    <col min="5890" max="5890" width="6.7109375" style="32" customWidth="1"/>
    <col min="5891" max="5909" width="8.5703125" style="32" customWidth="1"/>
    <col min="5910" max="5910" width="8" style="32" customWidth="1"/>
    <col min="5911" max="5933" width="8.5703125" style="32" customWidth="1"/>
    <col min="5934" max="5934" width="10.85546875" style="32" customWidth="1"/>
    <col min="5935" max="6144" width="11.5703125" style="32"/>
    <col min="6145" max="6145" width="12.85546875" style="32" customWidth="1"/>
    <col min="6146" max="6146" width="6.7109375" style="32" customWidth="1"/>
    <col min="6147" max="6165" width="8.5703125" style="32" customWidth="1"/>
    <col min="6166" max="6166" width="8" style="32" customWidth="1"/>
    <col min="6167" max="6189" width="8.5703125" style="32" customWidth="1"/>
    <col min="6190" max="6190" width="10.85546875" style="32" customWidth="1"/>
    <col min="6191" max="6400" width="11.5703125" style="32"/>
    <col min="6401" max="6401" width="12.85546875" style="32" customWidth="1"/>
    <col min="6402" max="6402" width="6.7109375" style="32" customWidth="1"/>
    <col min="6403" max="6421" width="8.5703125" style="32" customWidth="1"/>
    <col min="6422" max="6422" width="8" style="32" customWidth="1"/>
    <col min="6423" max="6445" width="8.5703125" style="32" customWidth="1"/>
    <col min="6446" max="6446" width="10.85546875" style="32" customWidth="1"/>
    <col min="6447" max="6656" width="11.5703125" style="32"/>
    <col min="6657" max="6657" width="12.85546875" style="32" customWidth="1"/>
    <col min="6658" max="6658" width="6.7109375" style="32" customWidth="1"/>
    <col min="6659" max="6677" width="8.5703125" style="32" customWidth="1"/>
    <col min="6678" max="6678" width="8" style="32" customWidth="1"/>
    <col min="6679" max="6701" width="8.5703125" style="32" customWidth="1"/>
    <col min="6702" max="6702" width="10.85546875" style="32" customWidth="1"/>
    <col min="6703" max="6912" width="11.5703125" style="32"/>
    <col min="6913" max="6913" width="12.85546875" style="32" customWidth="1"/>
    <col min="6914" max="6914" width="6.7109375" style="32" customWidth="1"/>
    <col min="6915" max="6933" width="8.5703125" style="32" customWidth="1"/>
    <col min="6934" max="6934" width="8" style="32" customWidth="1"/>
    <col min="6935" max="6957" width="8.5703125" style="32" customWidth="1"/>
    <col min="6958" max="6958" width="10.85546875" style="32" customWidth="1"/>
    <col min="6959" max="7168" width="11.5703125" style="32"/>
    <col min="7169" max="7169" width="12.85546875" style="32" customWidth="1"/>
    <col min="7170" max="7170" width="6.7109375" style="32" customWidth="1"/>
    <col min="7171" max="7189" width="8.5703125" style="32" customWidth="1"/>
    <col min="7190" max="7190" width="8" style="32" customWidth="1"/>
    <col min="7191" max="7213" width="8.5703125" style="32" customWidth="1"/>
    <col min="7214" max="7214" width="10.85546875" style="32" customWidth="1"/>
    <col min="7215" max="7424" width="11.5703125" style="32"/>
    <col min="7425" max="7425" width="12.85546875" style="32" customWidth="1"/>
    <col min="7426" max="7426" width="6.7109375" style="32" customWidth="1"/>
    <col min="7427" max="7445" width="8.5703125" style="32" customWidth="1"/>
    <col min="7446" max="7446" width="8" style="32" customWidth="1"/>
    <col min="7447" max="7469" width="8.5703125" style="32" customWidth="1"/>
    <col min="7470" max="7470" width="10.85546875" style="32" customWidth="1"/>
    <col min="7471" max="7680" width="11.5703125" style="32"/>
    <col min="7681" max="7681" width="12.85546875" style="32" customWidth="1"/>
    <col min="7682" max="7682" width="6.7109375" style="32" customWidth="1"/>
    <col min="7683" max="7701" width="8.5703125" style="32" customWidth="1"/>
    <col min="7702" max="7702" width="8" style="32" customWidth="1"/>
    <col min="7703" max="7725" width="8.5703125" style="32" customWidth="1"/>
    <col min="7726" max="7726" width="10.85546875" style="32" customWidth="1"/>
    <col min="7727" max="7936" width="11.5703125" style="32"/>
    <col min="7937" max="7937" width="12.85546875" style="32" customWidth="1"/>
    <col min="7938" max="7938" width="6.7109375" style="32" customWidth="1"/>
    <col min="7939" max="7957" width="8.5703125" style="32" customWidth="1"/>
    <col min="7958" max="7958" width="8" style="32" customWidth="1"/>
    <col min="7959" max="7981" width="8.5703125" style="32" customWidth="1"/>
    <col min="7982" max="7982" width="10.85546875" style="32" customWidth="1"/>
    <col min="7983" max="8192" width="11.5703125" style="32"/>
    <col min="8193" max="8193" width="12.85546875" style="32" customWidth="1"/>
    <col min="8194" max="8194" width="6.7109375" style="32" customWidth="1"/>
    <col min="8195" max="8213" width="8.5703125" style="32" customWidth="1"/>
    <col min="8214" max="8214" width="8" style="32" customWidth="1"/>
    <col min="8215" max="8237" width="8.5703125" style="32" customWidth="1"/>
    <col min="8238" max="8238" width="10.85546875" style="32" customWidth="1"/>
    <col min="8239" max="8448" width="11.5703125" style="32"/>
    <col min="8449" max="8449" width="12.85546875" style="32" customWidth="1"/>
    <col min="8450" max="8450" width="6.7109375" style="32" customWidth="1"/>
    <col min="8451" max="8469" width="8.5703125" style="32" customWidth="1"/>
    <col min="8470" max="8470" width="8" style="32" customWidth="1"/>
    <col min="8471" max="8493" width="8.5703125" style="32" customWidth="1"/>
    <col min="8494" max="8494" width="10.85546875" style="32" customWidth="1"/>
    <col min="8495" max="8704" width="11.5703125" style="32"/>
    <col min="8705" max="8705" width="12.85546875" style="32" customWidth="1"/>
    <col min="8706" max="8706" width="6.7109375" style="32" customWidth="1"/>
    <col min="8707" max="8725" width="8.5703125" style="32" customWidth="1"/>
    <col min="8726" max="8726" width="8" style="32" customWidth="1"/>
    <col min="8727" max="8749" width="8.5703125" style="32" customWidth="1"/>
    <col min="8750" max="8750" width="10.85546875" style="32" customWidth="1"/>
    <col min="8751" max="8960" width="11.5703125" style="32"/>
    <col min="8961" max="8961" width="12.85546875" style="32" customWidth="1"/>
    <col min="8962" max="8962" width="6.7109375" style="32" customWidth="1"/>
    <col min="8963" max="8981" width="8.5703125" style="32" customWidth="1"/>
    <col min="8982" max="8982" width="8" style="32" customWidth="1"/>
    <col min="8983" max="9005" width="8.5703125" style="32" customWidth="1"/>
    <col min="9006" max="9006" width="10.85546875" style="32" customWidth="1"/>
    <col min="9007" max="9216" width="11.5703125" style="32"/>
    <col min="9217" max="9217" width="12.85546875" style="32" customWidth="1"/>
    <col min="9218" max="9218" width="6.7109375" style="32" customWidth="1"/>
    <col min="9219" max="9237" width="8.5703125" style="32" customWidth="1"/>
    <col min="9238" max="9238" width="8" style="32" customWidth="1"/>
    <col min="9239" max="9261" width="8.5703125" style="32" customWidth="1"/>
    <col min="9262" max="9262" width="10.85546875" style="32" customWidth="1"/>
    <col min="9263" max="9472" width="11.5703125" style="32"/>
    <col min="9473" max="9473" width="12.85546875" style="32" customWidth="1"/>
    <col min="9474" max="9474" width="6.7109375" style="32" customWidth="1"/>
    <col min="9475" max="9493" width="8.5703125" style="32" customWidth="1"/>
    <col min="9494" max="9494" width="8" style="32" customWidth="1"/>
    <col min="9495" max="9517" width="8.5703125" style="32" customWidth="1"/>
    <col min="9518" max="9518" width="10.85546875" style="32" customWidth="1"/>
    <col min="9519" max="9728" width="11.5703125" style="32"/>
    <col min="9729" max="9729" width="12.85546875" style="32" customWidth="1"/>
    <col min="9730" max="9730" width="6.7109375" style="32" customWidth="1"/>
    <col min="9731" max="9749" width="8.5703125" style="32" customWidth="1"/>
    <col min="9750" max="9750" width="8" style="32" customWidth="1"/>
    <col min="9751" max="9773" width="8.5703125" style="32" customWidth="1"/>
    <col min="9774" max="9774" width="10.85546875" style="32" customWidth="1"/>
    <col min="9775" max="9984" width="11.5703125" style="32"/>
    <col min="9985" max="9985" width="12.85546875" style="32" customWidth="1"/>
    <col min="9986" max="9986" width="6.7109375" style="32" customWidth="1"/>
    <col min="9987" max="10005" width="8.5703125" style="32" customWidth="1"/>
    <col min="10006" max="10006" width="8" style="32" customWidth="1"/>
    <col min="10007" max="10029" width="8.5703125" style="32" customWidth="1"/>
    <col min="10030" max="10030" width="10.85546875" style="32" customWidth="1"/>
    <col min="10031" max="10240" width="11.5703125" style="32"/>
    <col min="10241" max="10241" width="12.85546875" style="32" customWidth="1"/>
    <col min="10242" max="10242" width="6.7109375" style="32" customWidth="1"/>
    <col min="10243" max="10261" width="8.5703125" style="32" customWidth="1"/>
    <col min="10262" max="10262" width="8" style="32" customWidth="1"/>
    <col min="10263" max="10285" width="8.5703125" style="32" customWidth="1"/>
    <col min="10286" max="10286" width="10.85546875" style="32" customWidth="1"/>
    <col min="10287" max="10496" width="11.5703125" style="32"/>
    <col min="10497" max="10497" width="12.85546875" style="32" customWidth="1"/>
    <col min="10498" max="10498" width="6.7109375" style="32" customWidth="1"/>
    <col min="10499" max="10517" width="8.5703125" style="32" customWidth="1"/>
    <col min="10518" max="10518" width="8" style="32" customWidth="1"/>
    <col min="10519" max="10541" width="8.5703125" style="32" customWidth="1"/>
    <col min="10542" max="10542" width="10.85546875" style="32" customWidth="1"/>
    <col min="10543" max="10752" width="11.5703125" style="32"/>
    <col min="10753" max="10753" width="12.85546875" style="32" customWidth="1"/>
    <col min="10754" max="10754" width="6.7109375" style="32" customWidth="1"/>
    <col min="10755" max="10773" width="8.5703125" style="32" customWidth="1"/>
    <col min="10774" max="10774" width="8" style="32" customWidth="1"/>
    <col min="10775" max="10797" width="8.5703125" style="32" customWidth="1"/>
    <col min="10798" max="10798" width="10.85546875" style="32" customWidth="1"/>
    <col min="10799" max="11008" width="11.5703125" style="32"/>
    <col min="11009" max="11009" width="12.85546875" style="32" customWidth="1"/>
    <col min="11010" max="11010" width="6.7109375" style="32" customWidth="1"/>
    <col min="11011" max="11029" width="8.5703125" style="32" customWidth="1"/>
    <col min="11030" max="11030" width="8" style="32" customWidth="1"/>
    <col min="11031" max="11053" width="8.5703125" style="32" customWidth="1"/>
    <col min="11054" max="11054" width="10.85546875" style="32" customWidth="1"/>
    <col min="11055" max="11264" width="11.5703125" style="32"/>
    <col min="11265" max="11265" width="12.85546875" style="32" customWidth="1"/>
    <col min="11266" max="11266" width="6.7109375" style="32" customWidth="1"/>
    <col min="11267" max="11285" width="8.5703125" style="32" customWidth="1"/>
    <col min="11286" max="11286" width="8" style="32" customWidth="1"/>
    <col min="11287" max="11309" width="8.5703125" style="32" customWidth="1"/>
    <col min="11310" max="11310" width="10.85546875" style="32" customWidth="1"/>
    <col min="11311" max="11520" width="11.5703125" style="32"/>
    <col min="11521" max="11521" width="12.85546875" style="32" customWidth="1"/>
    <col min="11522" max="11522" width="6.7109375" style="32" customWidth="1"/>
    <col min="11523" max="11541" width="8.5703125" style="32" customWidth="1"/>
    <col min="11542" max="11542" width="8" style="32" customWidth="1"/>
    <col min="11543" max="11565" width="8.5703125" style="32" customWidth="1"/>
    <col min="11566" max="11566" width="10.85546875" style="32" customWidth="1"/>
    <col min="11567" max="11776" width="11.5703125" style="32"/>
    <col min="11777" max="11777" width="12.85546875" style="32" customWidth="1"/>
    <col min="11778" max="11778" width="6.7109375" style="32" customWidth="1"/>
    <col min="11779" max="11797" width="8.5703125" style="32" customWidth="1"/>
    <col min="11798" max="11798" width="8" style="32" customWidth="1"/>
    <col min="11799" max="11821" width="8.5703125" style="32" customWidth="1"/>
    <col min="11822" max="11822" width="10.85546875" style="32" customWidth="1"/>
    <col min="11823" max="12032" width="11.5703125" style="32"/>
    <col min="12033" max="12033" width="12.85546875" style="32" customWidth="1"/>
    <col min="12034" max="12034" width="6.7109375" style="32" customWidth="1"/>
    <col min="12035" max="12053" width="8.5703125" style="32" customWidth="1"/>
    <col min="12054" max="12054" width="8" style="32" customWidth="1"/>
    <col min="12055" max="12077" width="8.5703125" style="32" customWidth="1"/>
    <col min="12078" max="12078" width="10.85546875" style="32" customWidth="1"/>
    <col min="12079" max="12288" width="11.5703125" style="32"/>
    <col min="12289" max="12289" width="12.85546875" style="32" customWidth="1"/>
    <col min="12290" max="12290" width="6.7109375" style="32" customWidth="1"/>
    <col min="12291" max="12309" width="8.5703125" style="32" customWidth="1"/>
    <col min="12310" max="12310" width="8" style="32" customWidth="1"/>
    <col min="12311" max="12333" width="8.5703125" style="32" customWidth="1"/>
    <col min="12334" max="12334" width="10.85546875" style="32" customWidth="1"/>
    <col min="12335" max="12544" width="11.5703125" style="32"/>
    <col min="12545" max="12545" width="12.85546875" style="32" customWidth="1"/>
    <col min="12546" max="12546" width="6.7109375" style="32" customWidth="1"/>
    <col min="12547" max="12565" width="8.5703125" style="32" customWidth="1"/>
    <col min="12566" max="12566" width="8" style="32" customWidth="1"/>
    <col min="12567" max="12589" width="8.5703125" style="32" customWidth="1"/>
    <col min="12590" max="12590" width="10.85546875" style="32" customWidth="1"/>
    <col min="12591" max="12800" width="11.5703125" style="32"/>
    <col min="12801" max="12801" width="12.85546875" style="32" customWidth="1"/>
    <col min="12802" max="12802" width="6.7109375" style="32" customWidth="1"/>
    <col min="12803" max="12821" width="8.5703125" style="32" customWidth="1"/>
    <col min="12822" max="12822" width="8" style="32" customWidth="1"/>
    <col min="12823" max="12845" width="8.5703125" style="32" customWidth="1"/>
    <col min="12846" max="12846" width="10.85546875" style="32" customWidth="1"/>
    <col min="12847" max="13056" width="11.5703125" style="32"/>
    <col min="13057" max="13057" width="12.85546875" style="32" customWidth="1"/>
    <col min="13058" max="13058" width="6.7109375" style="32" customWidth="1"/>
    <col min="13059" max="13077" width="8.5703125" style="32" customWidth="1"/>
    <col min="13078" max="13078" width="8" style="32" customWidth="1"/>
    <col min="13079" max="13101" width="8.5703125" style="32" customWidth="1"/>
    <col min="13102" max="13102" width="10.85546875" style="32" customWidth="1"/>
    <col min="13103" max="13312" width="11.5703125" style="32"/>
    <col min="13313" max="13313" width="12.85546875" style="32" customWidth="1"/>
    <col min="13314" max="13314" width="6.7109375" style="32" customWidth="1"/>
    <col min="13315" max="13333" width="8.5703125" style="32" customWidth="1"/>
    <col min="13334" max="13334" width="8" style="32" customWidth="1"/>
    <col min="13335" max="13357" width="8.5703125" style="32" customWidth="1"/>
    <col min="13358" max="13358" width="10.85546875" style="32" customWidth="1"/>
    <col min="13359" max="13568" width="11.5703125" style="32"/>
    <col min="13569" max="13569" width="12.85546875" style="32" customWidth="1"/>
    <col min="13570" max="13570" width="6.7109375" style="32" customWidth="1"/>
    <col min="13571" max="13589" width="8.5703125" style="32" customWidth="1"/>
    <col min="13590" max="13590" width="8" style="32" customWidth="1"/>
    <col min="13591" max="13613" width="8.5703125" style="32" customWidth="1"/>
    <col min="13614" max="13614" width="10.85546875" style="32" customWidth="1"/>
    <col min="13615" max="13824" width="11.5703125" style="32"/>
    <col min="13825" max="13825" width="12.85546875" style="32" customWidth="1"/>
    <col min="13826" max="13826" width="6.7109375" style="32" customWidth="1"/>
    <col min="13827" max="13845" width="8.5703125" style="32" customWidth="1"/>
    <col min="13846" max="13846" width="8" style="32" customWidth="1"/>
    <col min="13847" max="13869" width="8.5703125" style="32" customWidth="1"/>
    <col min="13870" max="13870" width="10.85546875" style="32" customWidth="1"/>
    <col min="13871" max="14080" width="11.5703125" style="32"/>
    <col min="14081" max="14081" width="12.85546875" style="32" customWidth="1"/>
    <col min="14082" max="14082" width="6.7109375" style="32" customWidth="1"/>
    <col min="14083" max="14101" width="8.5703125" style="32" customWidth="1"/>
    <col min="14102" max="14102" width="8" style="32" customWidth="1"/>
    <col min="14103" max="14125" width="8.5703125" style="32" customWidth="1"/>
    <col min="14126" max="14126" width="10.85546875" style="32" customWidth="1"/>
    <col min="14127" max="14336" width="11.5703125" style="32"/>
    <col min="14337" max="14337" width="12.85546875" style="32" customWidth="1"/>
    <col min="14338" max="14338" width="6.7109375" style="32" customWidth="1"/>
    <col min="14339" max="14357" width="8.5703125" style="32" customWidth="1"/>
    <col min="14358" max="14358" width="8" style="32" customWidth="1"/>
    <col min="14359" max="14381" width="8.5703125" style="32" customWidth="1"/>
    <col min="14382" max="14382" width="10.85546875" style="32" customWidth="1"/>
    <col min="14383" max="14592" width="11.5703125" style="32"/>
    <col min="14593" max="14593" width="12.85546875" style="32" customWidth="1"/>
    <col min="14594" max="14594" width="6.7109375" style="32" customWidth="1"/>
    <col min="14595" max="14613" width="8.5703125" style="32" customWidth="1"/>
    <col min="14614" max="14614" width="8" style="32" customWidth="1"/>
    <col min="14615" max="14637" width="8.5703125" style="32" customWidth="1"/>
    <col min="14638" max="14638" width="10.85546875" style="32" customWidth="1"/>
    <col min="14639" max="14848" width="11.5703125" style="32"/>
    <col min="14849" max="14849" width="12.85546875" style="32" customWidth="1"/>
    <col min="14850" max="14850" width="6.7109375" style="32" customWidth="1"/>
    <col min="14851" max="14869" width="8.5703125" style="32" customWidth="1"/>
    <col min="14870" max="14870" width="8" style="32" customWidth="1"/>
    <col min="14871" max="14893" width="8.5703125" style="32" customWidth="1"/>
    <col min="14894" max="14894" width="10.85546875" style="32" customWidth="1"/>
    <col min="14895" max="15104" width="11.5703125" style="32"/>
    <col min="15105" max="15105" width="12.85546875" style="32" customWidth="1"/>
    <col min="15106" max="15106" width="6.7109375" style="32" customWidth="1"/>
    <col min="15107" max="15125" width="8.5703125" style="32" customWidth="1"/>
    <col min="15126" max="15126" width="8" style="32" customWidth="1"/>
    <col min="15127" max="15149" width="8.5703125" style="32" customWidth="1"/>
    <col min="15150" max="15150" width="10.85546875" style="32" customWidth="1"/>
    <col min="15151" max="15360" width="11.5703125" style="32"/>
    <col min="15361" max="15361" width="12.85546875" style="32" customWidth="1"/>
    <col min="15362" max="15362" width="6.7109375" style="32" customWidth="1"/>
    <col min="15363" max="15381" width="8.5703125" style="32" customWidth="1"/>
    <col min="15382" max="15382" width="8" style="32" customWidth="1"/>
    <col min="15383" max="15405" width="8.5703125" style="32" customWidth="1"/>
    <col min="15406" max="15406" width="10.85546875" style="32" customWidth="1"/>
    <col min="15407" max="15616" width="11.5703125" style="32"/>
    <col min="15617" max="15617" width="12.85546875" style="32" customWidth="1"/>
    <col min="15618" max="15618" width="6.7109375" style="32" customWidth="1"/>
    <col min="15619" max="15637" width="8.5703125" style="32" customWidth="1"/>
    <col min="15638" max="15638" width="8" style="32" customWidth="1"/>
    <col min="15639" max="15661" width="8.5703125" style="32" customWidth="1"/>
    <col min="15662" max="15662" width="10.85546875" style="32" customWidth="1"/>
    <col min="15663" max="15872" width="11.5703125" style="32"/>
    <col min="15873" max="15873" width="12.85546875" style="32" customWidth="1"/>
    <col min="15874" max="15874" width="6.7109375" style="32" customWidth="1"/>
    <col min="15875" max="15893" width="8.5703125" style="32" customWidth="1"/>
    <col min="15894" max="15894" width="8" style="32" customWidth="1"/>
    <col min="15895" max="15917" width="8.5703125" style="32" customWidth="1"/>
    <col min="15918" max="15918" width="10.85546875" style="32" customWidth="1"/>
    <col min="15919" max="16128" width="11.5703125" style="32"/>
    <col min="16129" max="16129" width="12.85546875" style="32" customWidth="1"/>
    <col min="16130" max="16130" width="6.7109375" style="32" customWidth="1"/>
    <col min="16131" max="16149" width="8.5703125" style="32" customWidth="1"/>
    <col min="16150" max="16150" width="8" style="32" customWidth="1"/>
    <col min="16151" max="16173" width="8.5703125" style="32" customWidth="1"/>
    <col min="16174" max="16174" width="10.85546875" style="32" customWidth="1"/>
    <col min="16175" max="16384" width="11.5703125" style="32"/>
  </cols>
  <sheetData>
    <row r="1" spans="1:87" ht="41.25" customHeight="1">
      <c r="A1" s="225" t="s">
        <v>27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</row>
    <row r="3" spans="1:87" ht="29.25" customHeight="1">
      <c r="C3" s="222" t="s">
        <v>28</v>
      </c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6" t="s">
        <v>29</v>
      </c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2" t="s">
        <v>30</v>
      </c>
      <c r="BK3" s="222"/>
      <c r="BL3" s="222"/>
      <c r="BM3" s="222"/>
      <c r="BN3" s="222"/>
      <c r="BO3" s="222"/>
      <c r="BP3" s="222"/>
      <c r="BQ3" s="222"/>
      <c r="BR3" s="222"/>
      <c r="BS3" s="222"/>
      <c r="BT3" s="222"/>
      <c r="BU3" s="222"/>
      <c r="BV3" s="222"/>
      <c r="BW3" s="222"/>
      <c r="BX3" s="222"/>
      <c r="BY3" s="222"/>
      <c r="BZ3" s="222"/>
      <c r="CA3" s="222"/>
      <c r="CB3" s="222"/>
      <c r="CC3" s="222"/>
      <c r="CD3" s="222"/>
      <c r="CE3" s="222"/>
      <c r="CF3" s="222"/>
      <c r="CG3" s="222"/>
      <c r="CH3" s="222"/>
      <c r="CI3" s="222"/>
    </row>
    <row r="4" spans="1:87" ht="24.75" thickBot="1">
      <c r="A4" s="236" t="s">
        <v>156</v>
      </c>
      <c r="B4" s="33" t="s">
        <v>31</v>
      </c>
      <c r="C4" s="33" t="s">
        <v>32</v>
      </c>
      <c r="D4" s="33" t="s">
        <v>33</v>
      </c>
      <c r="E4" s="33" t="s">
        <v>34</v>
      </c>
      <c r="F4" s="33" t="s">
        <v>35</v>
      </c>
      <c r="G4" s="33" t="s">
        <v>36</v>
      </c>
      <c r="H4" s="33" t="s">
        <v>37</v>
      </c>
      <c r="I4" s="34" t="s">
        <v>38</v>
      </c>
      <c r="J4" s="33" t="s">
        <v>39</v>
      </c>
      <c r="K4" s="33" t="s">
        <v>40</v>
      </c>
      <c r="L4" s="33" t="s">
        <v>41</v>
      </c>
      <c r="M4" s="33" t="s">
        <v>42</v>
      </c>
      <c r="N4" s="33" t="s">
        <v>43</v>
      </c>
      <c r="O4" s="33" t="s">
        <v>44</v>
      </c>
      <c r="P4" s="34" t="s">
        <v>45</v>
      </c>
      <c r="Q4" s="33" t="s">
        <v>46</v>
      </c>
      <c r="R4" s="33" t="s">
        <v>47</v>
      </c>
      <c r="S4" s="33" t="s">
        <v>48</v>
      </c>
      <c r="T4" s="33" t="s">
        <v>49</v>
      </c>
      <c r="U4" s="33" t="s">
        <v>50</v>
      </c>
      <c r="V4" s="33" t="s">
        <v>51</v>
      </c>
      <c r="W4" s="34" t="s">
        <v>52</v>
      </c>
      <c r="X4" s="33" t="s">
        <v>53</v>
      </c>
      <c r="Y4" s="33" t="s">
        <v>54</v>
      </c>
      <c r="Z4" s="33" t="s">
        <v>55</v>
      </c>
      <c r="AA4" s="33" t="s">
        <v>56</v>
      </c>
      <c r="AB4" s="33" t="s">
        <v>57</v>
      </c>
      <c r="AC4" s="33" t="s">
        <v>58</v>
      </c>
      <c r="AD4" s="34" t="s">
        <v>59</v>
      </c>
      <c r="AE4" s="33" t="s">
        <v>60</v>
      </c>
      <c r="AF4" s="33" t="s">
        <v>61</v>
      </c>
      <c r="AG4" s="33" t="s">
        <v>62</v>
      </c>
      <c r="AH4" s="33" t="s">
        <v>63</v>
      </c>
      <c r="AI4" s="33" t="s">
        <v>64</v>
      </c>
      <c r="AJ4" s="33" t="s">
        <v>65</v>
      </c>
      <c r="AK4" s="34" t="s">
        <v>66</v>
      </c>
      <c r="AL4" s="33" t="s">
        <v>67</v>
      </c>
      <c r="AM4" s="35" t="s">
        <v>68</v>
      </c>
      <c r="AN4" s="33" t="s">
        <v>69</v>
      </c>
      <c r="AO4" s="33" t="s">
        <v>70</v>
      </c>
      <c r="AP4" s="33" t="s">
        <v>71</v>
      </c>
      <c r="AQ4" s="33" t="s">
        <v>72</v>
      </c>
      <c r="AR4" s="34" t="s">
        <v>73</v>
      </c>
      <c r="AS4" s="33" t="s">
        <v>74</v>
      </c>
      <c r="AT4" s="33" t="s">
        <v>75</v>
      </c>
      <c r="AU4" s="33" t="s">
        <v>76</v>
      </c>
      <c r="AV4" s="33" t="s">
        <v>77</v>
      </c>
      <c r="AW4" s="33" t="s">
        <v>78</v>
      </c>
      <c r="AX4" s="33" t="s">
        <v>79</v>
      </c>
      <c r="AY4" s="34" t="s">
        <v>80</v>
      </c>
      <c r="AZ4" s="33" t="s">
        <v>81</v>
      </c>
      <c r="BA4" s="33" t="s">
        <v>82</v>
      </c>
      <c r="BB4" s="33" t="s">
        <v>83</v>
      </c>
      <c r="BC4" s="33" t="s">
        <v>84</v>
      </c>
      <c r="BD4" s="33" t="s">
        <v>85</v>
      </c>
      <c r="BE4" s="33" t="s">
        <v>86</v>
      </c>
      <c r="BF4" s="34" t="s">
        <v>87</v>
      </c>
      <c r="BG4" s="33" t="s">
        <v>88</v>
      </c>
      <c r="BH4" s="33" t="s">
        <v>89</v>
      </c>
      <c r="BI4" s="33" t="s">
        <v>90</v>
      </c>
      <c r="BJ4" s="33" t="s">
        <v>91</v>
      </c>
      <c r="BK4" s="33" t="s">
        <v>92</v>
      </c>
      <c r="BL4" s="33" t="s">
        <v>93</v>
      </c>
      <c r="BM4" s="34" t="s">
        <v>94</v>
      </c>
      <c r="BN4" s="33" t="s">
        <v>95</v>
      </c>
      <c r="BO4" s="33" t="s">
        <v>96</v>
      </c>
      <c r="BP4" s="33" t="s">
        <v>97</v>
      </c>
      <c r="BQ4" s="33" t="s">
        <v>98</v>
      </c>
      <c r="BR4" s="33" t="s">
        <v>99</v>
      </c>
      <c r="BS4" s="33" t="s">
        <v>100</v>
      </c>
      <c r="BT4" s="34" t="s">
        <v>101</v>
      </c>
      <c r="BU4" s="33" t="s">
        <v>102</v>
      </c>
      <c r="BV4" s="33" t="s">
        <v>103</v>
      </c>
      <c r="BW4" s="33" t="s">
        <v>104</v>
      </c>
      <c r="BX4" s="33" t="s">
        <v>105</v>
      </c>
      <c r="BY4" s="33" t="s">
        <v>106</v>
      </c>
      <c r="BZ4" s="33" t="s">
        <v>107</v>
      </c>
      <c r="CA4" s="34" t="s">
        <v>108</v>
      </c>
      <c r="CB4" s="33" t="s">
        <v>109</v>
      </c>
      <c r="CC4" s="33" t="s">
        <v>110</v>
      </c>
      <c r="CD4" s="33" t="s">
        <v>111</v>
      </c>
      <c r="CE4" s="33" t="s">
        <v>112</v>
      </c>
      <c r="CF4" s="33" t="s">
        <v>113</v>
      </c>
      <c r="CG4" s="33" t="s">
        <v>114</v>
      </c>
      <c r="CH4" s="34" t="s">
        <v>115</v>
      </c>
      <c r="CI4" s="33" t="s">
        <v>116</v>
      </c>
    </row>
    <row r="5" spans="1:87" ht="23.25" customHeight="1">
      <c r="A5" s="219" t="s">
        <v>117</v>
      </c>
      <c r="B5" s="172">
        <v>1</v>
      </c>
      <c r="C5" s="159" t="s">
        <v>17</v>
      </c>
      <c r="D5" s="52" t="s">
        <v>14</v>
      </c>
      <c r="E5" s="53" t="s">
        <v>13</v>
      </c>
      <c r="F5" s="54" t="s">
        <v>16</v>
      </c>
      <c r="G5" s="52" t="s">
        <v>14</v>
      </c>
      <c r="H5" s="141" t="s">
        <v>142</v>
      </c>
      <c r="I5" s="53" t="s">
        <v>13</v>
      </c>
      <c r="J5" s="52" t="s">
        <v>14</v>
      </c>
      <c r="K5" s="55" t="s">
        <v>15</v>
      </c>
      <c r="L5" s="53" t="s">
        <v>13</v>
      </c>
      <c r="M5" s="142" t="s">
        <v>139</v>
      </c>
      <c r="N5" s="55" t="s">
        <v>15</v>
      </c>
      <c r="O5" s="143" t="s">
        <v>144</v>
      </c>
      <c r="P5" s="52" t="s">
        <v>14</v>
      </c>
      <c r="Q5" s="55" t="s">
        <v>15</v>
      </c>
      <c r="R5" s="144" t="s">
        <v>140</v>
      </c>
      <c r="S5" s="53" t="s">
        <v>13</v>
      </c>
      <c r="T5" s="55" t="s">
        <v>15</v>
      </c>
      <c r="U5" s="56" t="s">
        <v>19</v>
      </c>
      <c r="V5" s="52" t="s">
        <v>14</v>
      </c>
      <c r="W5" s="55" t="s">
        <v>15</v>
      </c>
      <c r="X5" s="57" t="s">
        <v>18</v>
      </c>
      <c r="Y5" s="52" t="s">
        <v>14</v>
      </c>
      <c r="Z5" s="55" t="s">
        <v>15</v>
      </c>
      <c r="AA5" s="53" t="s">
        <v>13</v>
      </c>
      <c r="AB5" s="52" t="s">
        <v>14</v>
      </c>
      <c r="AC5" s="55" t="s">
        <v>15</v>
      </c>
      <c r="AD5" s="145" t="s">
        <v>143</v>
      </c>
      <c r="AE5" s="143" t="s">
        <v>144</v>
      </c>
      <c r="AF5" s="146" t="s">
        <v>141</v>
      </c>
      <c r="AG5" s="52" t="s">
        <v>14</v>
      </c>
      <c r="AH5" s="55" t="s">
        <v>15</v>
      </c>
      <c r="AI5" s="53" t="s">
        <v>13</v>
      </c>
      <c r="AJ5" s="52" t="s">
        <v>14</v>
      </c>
      <c r="AK5" s="55" t="s">
        <v>15</v>
      </c>
      <c r="AL5" s="57" t="s">
        <v>18</v>
      </c>
      <c r="AM5" s="58" t="s">
        <v>17</v>
      </c>
      <c r="AN5" s="52" t="s">
        <v>14</v>
      </c>
      <c r="AO5" s="53" t="s">
        <v>13</v>
      </c>
      <c r="AP5" s="54" t="s">
        <v>16</v>
      </c>
      <c r="AQ5" s="52" t="s">
        <v>14</v>
      </c>
      <c r="AR5" s="141" t="s">
        <v>142</v>
      </c>
      <c r="AS5" s="53" t="s">
        <v>13</v>
      </c>
      <c r="AT5" s="52" t="s">
        <v>14</v>
      </c>
      <c r="AU5" s="55" t="s">
        <v>15</v>
      </c>
      <c r="AV5" s="53" t="s">
        <v>13</v>
      </c>
      <c r="AW5" s="142" t="s">
        <v>139</v>
      </c>
      <c r="AX5" s="55" t="s">
        <v>15</v>
      </c>
      <c r="AY5" s="143" t="s">
        <v>144</v>
      </c>
      <c r="AZ5" s="52" t="s">
        <v>14</v>
      </c>
      <c r="BA5" s="55" t="s">
        <v>15</v>
      </c>
      <c r="BB5" s="144" t="s">
        <v>140</v>
      </c>
      <c r="BC5" s="53" t="s">
        <v>13</v>
      </c>
      <c r="BD5" s="55" t="s">
        <v>15</v>
      </c>
      <c r="BE5" s="56" t="s">
        <v>19</v>
      </c>
      <c r="BF5" s="52" t="s">
        <v>14</v>
      </c>
      <c r="BG5" s="141" t="s">
        <v>142</v>
      </c>
      <c r="BH5" s="57" t="s">
        <v>18</v>
      </c>
      <c r="BI5" s="52" t="s">
        <v>14</v>
      </c>
      <c r="BJ5" s="55" t="s">
        <v>15</v>
      </c>
      <c r="BK5" s="53" t="s">
        <v>13</v>
      </c>
      <c r="BL5" s="52" t="s">
        <v>14</v>
      </c>
      <c r="BM5" s="55" t="s">
        <v>15</v>
      </c>
      <c r="BN5" s="145" t="s">
        <v>143</v>
      </c>
      <c r="BO5" s="144" t="s">
        <v>140</v>
      </c>
      <c r="BP5" s="146" t="s">
        <v>141</v>
      </c>
      <c r="BQ5" s="52" t="s">
        <v>14</v>
      </c>
      <c r="BR5" s="55" t="s">
        <v>15</v>
      </c>
      <c r="BS5" s="53" t="s">
        <v>13</v>
      </c>
      <c r="BT5" s="52" t="s">
        <v>14</v>
      </c>
      <c r="BU5" s="55" t="s">
        <v>15</v>
      </c>
      <c r="BV5" s="57" t="s">
        <v>18</v>
      </c>
      <c r="BW5" s="58" t="s">
        <v>17</v>
      </c>
      <c r="BX5" s="52" t="s">
        <v>14</v>
      </c>
      <c r="BY5" s="53" t="s">
        <v>13</v>
      </c>
      <c r="BZ5" s="54" t="s">
        <v>16</v>
      </c>
      <c r="CA5" s="52" t="s">
        <v>14</v>
      </c>
      <c r="CB5" s="141" t="s">
        <v>142</v>
      </c>
      <c r="CC5" s="53" t="s">
        <v>13</v>
      </c>
      <c r="CD5" s="52" t="s">
        <v>14</v>
      </c>
      <c r="CE5" s="55" t="s">
        <v>15</v>
      </c>
      <c r="CF5" s="53" t="s">
        <v>13</v>
      </c>
      <c r="CG5" s="142" t="s">
        <v>139</v>
      </c>
      <c r="CH5" s="55" t="s">
        <v>15</v>
      </c>
      <c r="CI5" s="147" t="s">
        <v>144</v>
      </c>
    </row>
    <row r="6" spans="1:87" ht="23.25" customHeight="1">
      <c r="A6" s="220"/>
      <c r="B6" s="173">
        <v>2</v>
      </c>
      <c r="C6" s="160" t="s">
        <v>18</v>
      </c>
      <c r="D6" s="60" t="s">
        <v>17</v>
      </c>
      <c r="E6" s="61" t="s">
        <v>14</v>
      </c>
      <c r="F6" s="62" t="s">
        <v>13</v>
      </c>
      <c r="G6" s="63" t="s">
        <v>16</v>
      </c>
      <c r="H6" s="61" t="s">
        <v>14</v>
      </c>
      <c r="I6" s="99" t="s">
        <v>142</v>
      </c>
      <c r="J6" s="62" t="s">
        <v>13</v>
      </c>
      <c r="K6" s="61" t="s">
        <v>14</v>
      </c>
      <c r="L6" s="64" t="s">
        <v>15</v>
      </c>
      <c r="M6" s="62" t="s">
        <v>13</v>
      </c>
      <c r="N6" s="96" t="s">
        <v>139</v>
      </c>
      <c r="O6" s="64" t="s">
        <v>15</v>
      </c>
      <c r="P6" s="140" t="s">
        <v>144</v>
      </c>
      <c r="Q6" s="61" t="s">
        <v>14</v>
      </c>
      <c r="R6" s="64" t="s">
        <v>15</v>
      </c>
      <c r="S6" s="100" t="s">
        <v>140</v>
      </c>
      <c r="T6" s="62" t="s">
        <v>13</v>
      </c>
      <c r="U6" s="64" t="s">
        <v>15</v>
      </c>
      <c r="V6" s="103" t="s">
        <v>143</v>
      </c>
      <c r="W6" s="61" t="s">
        <v>14</v>
      </c>
      <c r="X6" s="64" t="s">
        <v>15</v>
      </c>
      <c r="Y6" s="65" t="s">
        <v>18</v>
      </c>
      <c r="Z6" s="61" t="s">
        <v>14</v>
      </c>
      <c r="AA6" s="64" t="s">
        <v>15</v>
      </c>
      <c r="AB6" s="62" t="s">
        <v>13</v>
      </c>
      <c r="AC6" s="61" t="s">
        <v>14</v>
      </c>
      <c r="AD6" s="64" t="s">
        <v>15</v>
      </c>
      <c r="AE6" s="103" t="s">
        <v>143</v>
      </c>
      <c r="AF6" s="60" t="s">
        <v>17</v>
      </c>
      <c r="AG6" s="109" t="s">
        <v>141</v>
      </c>
      <c r="AH6" s="61" t="s">
        <v>14</v>
      </c>
      <c r="AI6" s="64" t="s">
        <v>15</v>
      </c>
      <c r="AJ6" s="62" t="s">
        <v>13</v>
      </c>
      <c r="AK6" s="61" t="s">
        <v>14</v>
      </c>
      <c r="AL6" s="64" t="s">
        <v>15</v>
      </c>
      <c r="AM6" s="65" t="s">
        <v>18</v>
      </c>
      <c r="AN6" s="60" t="s">
        <v>17</v>
      </c>
      <c r="AO6" s="61" t="s">
        <v>14</v>
      </c>
      <c r="AP6" s="62" t="s">
        <v>13</v>
      </c>
      <c r="AQ6" s="63" t="s">
        <v>16</v>
      </c>
      <c r="AR6" s="61" t="s">
        <v>14</v>
      </c>
      <c r="AS6" s="99" t="s">
        <v>142</v>
      </c>
      <c r="AT6" s="62" t="s">
        <v>13</v>
      </c>
      <c r="AU6" s="61" t="s">
        <v>14</v>
      </c>
      <c r="AV6" s="64" t="s">
        <v>15</v>
      </c>
      <c r="AW6" s="62" t="s">
        <v>13</v>
      </c>
      <c r="AX6" s="96" t="s">
        <v>139</v>
      </c>
      <c r="AY6" s="64" t="s">
        <v>15</v>
      </c>
      <c r="AZ6" s="140" t="s">
        <v>144</v>
      </c>
      <c r="BA6" s="61" t="s">
        <v>14</v>
      </c>
      <c r="BB6" s="64" t="s">
        <v>15</v>
      </c>
      <c r="BC6" s="100" t="s">
        <v>140</v>
      </c>
      <c r="BD6" s="62" t="s">
        <v>13</v>
      </c>
      <c r="BE6" s="64" t="s">
        <v>15</v>
      </c>
      <c r="BF6" s="63" t="s">
        <v>16</v>
      </c>
      <c r="BG6" s="61" t="s">
        <v>14</v>
      </c>
      <c r="BH6" s="64" t="s">
        <v>15</v>
      </c>
      <c r="BI6" s="65" t="s">
        <v>18</v>
      </c>
      <c r="BJ6" s="61" t="s">
        <v>14</v>
      </c>
      <c r="BK6" s="64" t="s">
        <v>15</v>
      </c>
      <c r="BL6" s="62" t="s">
        <v>13</v>
      </c>
      <c r="BM6" s="61" t="s">
        <v>14</v>
      </c>
      <c r="BN6" s="64" t="s">
        <v>15</v>
      </c>
      <c r="BO6" s="103" t="s">
        <v>143</v>
      </c>
      <c r="BP6" s="60" t="s">
        <v>17</v>
      </c>
      <c r="BQ6" s="109" t="s">
        <v>141</v>
      </c>
      <c r="BR6" s="96" t="s">
        <v>139</v>
      </c>
      <c r="BS6" s="64" t="s">
        <v>15</v>
      </c>
      <c r="BT6" s="62" t="s">
        <v>13</v>
      </c>
      <c r="BU6" s="61" t="s">
        <v>14</v>
      </c>
      <c r="BV6" s="64" t="s">
        <v>15</v>
      </c>
      <c r="BW6" s="65" t="s">
        <v>18</v>
      </c>
      <c r="BX6" s="60" t="s">
        <v>17</v>
      </c>
      <c r="BY6" s="61" t="s">
        <v>14</v>
      </c>
      <c r="BZ6" s="62" t="s">
        <v>13</v>
      </c>
      <c r="CA6" s="63" t="s">
        <v>16</v>
      </c>
      <c r="CB6" s="61" t="s">
        <v>14</v>
      </c>
      <c r="CC6" s="99" t="s">
        <v>142</v>
      </c>
      <c r="CD6" s="62" t="s">
        <v>13</v>
      </c>
      <c r="CE6" s="61" t="s">
        <v>14</v>
      </c>
      <c r="CF6" s="64" t="s">
        <v>15</v>
      </c>
      <c r="CG6" s="62" t="s">
        <v>13</v>
      </c>
      <c r="CH6" s="96" t="s">
        <v>139</v>
      </c>
      <c r="CI6" s="66" t="s">
        <v>15</v>
      </c>
    </row>
    <row r="7" spans="1:87" ht="23.25" customHeight="1">
      <c r="A7" s="220"/>
      <c r="B7" s="173">
        <v>3</v>
      </c>
      <c r="C7" s="161" t="s">
        <v>15</v>
      </c>
      <c r="D7" s="65" t="s">
        <v>18</v>
      </c>
      <c r="E7" s="60" t="s">
        <v>17</v>
      </c>
      <c r="F7" s="61" t="s">
        <v>14</v>
      </c>
      <c r="G7" s="62" t="s">
        <v>13</v>
      </c>
      <c r="H7" s="63" t="s">
        <v>16</v>
      </c>
      <c r="I7" s="61" t="s">
        <v>14</v>
      </c>
      <c r="J7" s="99" t="s">
        <v>142</v>
      </c>
      <c r="K7" s="62" t="s">
        <v>13</v>
      </c>
      <c r="L7" s="61" t="s">
        <v>14</v>
      </c>
      <c r="M7" s="64" t="s">
        <v>15</v>
      </c>
      <c r="N7" s="62" t="s">
        <v>13</v>
      </c>
      <c r="O7" s="96" t="s">
        <v>139</v>
      </c>
      <c r="P7" s="64" t="s">
        <v>15</v>
      </c>
      <c r="Q7" s="140" t="s">
        <v>144</v>
      </c>
      <c r="R7" s="61" t="s">
        <v>14</v>
      </c>
      <c r="S7" s="64" t="s">
        <v>15</v>
      </c>
      <c r="T7" s="100" t="s">
        <v>140</v>
      </c>
      <c r="U7" s="62" t="s">
        <v>13</v>
      </c>
      <c r="V7" s="64" t="s">
        <v>15</v>
      </c>
      <c r="W7" s="68" t="s">
        <v>19</v>
      </c>
      <c r="X7" s="61" t="s">
        <v>14</v>
      </c>
      <c r="Y7" s="64" t="s">
        <v>15</v>
      </c>
      <c r="Z7" s="65" t="s">
        <v>18</v>
      </c>
      <c r="AA7" s="61" t="s">
        <v>14</v>
      </c>
      <c r="AB7" s="64" t="s">
        <v>15</v>
      </c>
      <c r="AC7" s="62" t="s">
        <v>13</v>
      </c>
      <c r="AD7" s="61" t="s">
        <v>14</v>
      </c>
      <c r="AE7" s="64" t="s">
        <v>15</v>
      </c>
      <c r="AF7" s="103" t="s">
        <v>143</v>
      </c>
      <c r="AG7" s="60" t="s">
        <v>17</v>
      </c>
      <c r="AH7" s="109" t="s">
        <v>141</v>
      </c>
      <c r="AI7" s="61" t="s">
        <v>14</v>
      </c>
      <c r="AJ7" s="64" t="s">
        <v>15</v>
      </c>
      <c r="AK7" s="62" t="s">
        <v>13</v>
      </c>
      <c r="AL7" s="61" t="s">
        <v>14</v>
      </c>
      <c r="AM7" s="64" t="s">
        <v>15</v>
      </c>
      <c r="AN7" s="65" t="s">
        <v>18</v>
      </c>
      <c r="AO7" s="60" t="s">
        <v>17</v>
      </c>
      <c r="AP7" s="61" t="s">
        <v>14</v>
      </c>
      <c r="AQ7" s="62" t="s">
        <v>13</v>
      </c>
      <c r="AR7" s="109" t="s">
        <v>141</v>
      </c>
      <c r="AS7" s="61" t="s">
        <v>14</v>
      </c>
      <c r="AT7" s="99" t="s">
        <v>142</v>
      </c>
      <c r="AU7" s="62" t="s">
        <v>13</v>
      </c>
      <c r="AV7" s="61" t="s">
        <v>14</v>
      </c>
      <c r="AW7" s="64" t="s">
        <v>15</v>
      </c>
      <c r="AX7" s="62" t="s">
        <v>13</v>
      </c>
      <c r="AY7" s="96" t="s">
        <v>139</v>
      </c>
      <c r="AZ7" s="64" t="s">
        <v>15</v>
      </c>
      <c r="BA7" s="140" t="s">
        <v>144</v>
      </c>
      <c r="BB7" s="61" t="s">
        <v>14</v>
      </c>
      <c r="BC7" s="64" t="s">
        <v>15</v>
      </c>
      <c r="BD7" s="100" t="s">
        <v>140</v>
      </c>
      <c r="BE7" s="62" t="s">
        <v>13</v>
      </c>
      <c r="BF7" s="64" t="s">
        <v>15</v>
      </c>
      <c r="BG7" s="68" t="s">
        <v>19</v>
      </c>
      <c r="BH7" s="61" t="s">
        <v>14</v>
      </c>
      <c r="BI7" s="99" t="s">
        <v>142</v>
      </c>
      <c r="BJ7" s="65" t="s">
        <v>18</v>
      </c>
      <c r="BK7" s="61" t="s">
        <v>14</v>
      </c>
      <c r="BL7" s="64" t="s">
        <v>15</v>
      </c>
      <c r="BM7" s="62" t="s">
        <v>13</v>
      </c>
      <c r="BN7" s="61" t="s">
        <v>14</v>
      </c>
      <c r="BO7" s="64" t="s">
        <v>15</v>
      </c>
      <c r="BP7" s="103" t="s">
        <v>143</v>
      </c>
      <c r="BQ7" s="100" t="s">
        <v>140</v>
      </c>
      <c r="BR7" s="109" t="s">
        <v>141</v>
      </c>
      <c r="BS7" s="61" t="s">
        <v>14</v>
      </c>
      <c r="BT7" s="64" t="s">
        <v>15</v>
      </c>
      <c r="BU7" s="62" t="s">
        <v>13</v>
      </c>
      <c r="BV7" s="61" t="s">
        <v>14</v>
      </c>
      <c r="BW7" s="64" t="s">
        <v>15</v>
      </c>
      <c r="BX7" s="65" t="s">
        <v>18</v>
      </c>
      <c r="BY7" s="60" t="s">
        <v>17</v>
      </c>
      <c r="BZ7" s="61" t="s">
        <v>14</v>
      </c>
      <c r="CA7" s="62" t="s">
        <v>13</v>
      </c>
      <c r="CB7" s="68" t="s">
        <v>19</v>
      </c>
      <c r="CC7" s="61" t="s">
        <v>14</v>
      </c>
      <c r="CD7" s="99" t="s">
        <v>142</v>
      </c>
      <c r="CE7" s="62" t="s">
        <v>13</v>
      </c>
      <c r="CF7" s="61" t="s">
        <v>14</v>
      </c>
      <c r="CG7" s="64" t="s">
        <v>15</v>
      </c>
      <c r="CH7" s="62" t="s">
        <v>13</v>
      </c>
      <c r="CI7" s="148" t="s">
        <v>139</v>
      </c>
    </row>
    <row r="8" spans="1:87" ht="23.25" customHeight="1" thickBot="1">
      <c r="A8" s="221"/>
      <c r="B8" s="173">
        <v>4</v>
      </c>
      <c r="C8" s="162" t="s">
        <v>14</v>
      </c>
      <c r="D8" s="64" t="s">
        <v>15</v>
      </c>
      <c r="E8" s="65" t="s">
        <v>18</v>
      </c>
      <c r="F8" s="60" t="s">
        <v>17</v>
      </c>
      <c r="G8" s="61" t="s">
        <v>14</v>
      </c>
      <c r="H8" s="62" t="s">
        <v>13</v>
      </c>
      <c r="I8" s="63" t="s">
        <v>16</v>
      </c>
      <c r="J8" s="61" t="s">
        <v>14</v>
      </c>
      <c r="K8" s="99" t="s">
        <v>142</v>
      </c>
      <c r="L8" s="62" t="s">
        <v>13</v>
      </c>
      <c r="M8" s="61" t="s">
        <v>14</v>
      </c>
      <c r="N8" s="64" t="s">
        <v>15</v>
      </c>
      <c r="O8" s="62" t="s">
        <v>13</v>
      </c>
      <c r="P8" s="96" t="s">
        <v>139</v>
      </c>
      <c r="Q8" s="64" t="s">
        <v>15</v>
      </c>
      <c r="R8" s="140" t="s">
        <v>144</v>
      </c>
      <c r="S8" s="61" t="s">
        <v>14</v>
      </c>
      <c r="T8" s="64" t="s">
        <v>15</v>
      </c>
      <c r="U8" s="100" t="s">
        <v>140</v>
      </c>
      <c r="V8" s="62" t="s">
        <v>13</v>
      </c>
      <c r="W8" s="64" t="s">
        <v>15</v>
      </c>
      <c r="X8" s="103" t="s">
        <v>143</v>
      </c>
      <c r="Y8" s="61" t="s">
        <v>14</v>
      </c>
      <c r="Z8" s="64" t="s">
        <v>15</v>
      </c>
      <c r="AA8" s="65" t="s">
        <v>18</v>
      </c>
      <c r="AB8" s="61" t="s">
        <v>14</v>
      </c>
      <c r="AC8" s="64" t="s">
        <v>15</v>
      </c>
      <c r="AD8" s="62" t="s">
        <v>13</v>
      </c>
      <c r="AE8" s="61" t="s">
        <v>14</v>
      </c>
      <c r="AF8" s="64" t="s">
        <v>15</v>
      </c>
      <c r="AG8" s="103" t="s">
        <v>143</v>
      </c>
      <c r="AH8" s="60" t="s">
        <v>17</v>
      </c>
      <c r="AI8" s="109" t="s">
        <v>141</v>
      </c>
      <c r="AJ8" s="61" t="s">
        <v>14</v>
      </c>
      <c r="AK8" s="64" t="s">
        <v>15</v>
      </c>
      <c r="AL8" s="62" t="s">
        <v>13</v>
      </c>
      <c r="AM8" s="61" t="s">
        <v>14</v>
      </c>
      <c r="AN8" s="64" t="s">
        <v>15</v>
      </c>
      <c r="AO8" s="65" t="s">
        <v>18</v>
      </c>
      <c r="AP8" s="60" t="s">
        <v>17</v>
      </c>
      <c r="AQ8" s="61" t="s">
        <v>14</v>
      </c>
      <c r="AR8" s="62" t="s">
        <v>13</v>
      </c>
      <c r="AS8" s="63" t="s">
        <v>16</v>
      </c>
      <c r="AT8" s="61" t="s">
        <v>14</v>
      </c>
      <c r="AU8" s="99" t="s">
        <v>142</v>
      </c>
      <c r="AV8" s="62" t="s">
        <v>13</v>
      </c>
      <c r="AW8" s="61" t="s">
        <v>14</v>
      </c>
      <c r="AX8" s="64" t="s">
        <v>15</v>
      </c>
      <c r="AY8" s="62" t="s">
        <v>13</v>
      </c>
      <c r="AZ8" s="96" t="s">
        <v>139</v>
      </c>
      <c r="BA8" s="64" t="s">
        <v>15</v>
      </c>
      <c r="BB8" s="140" t="s">
        <v>144</v>
      </c>
      <c r="BC8" s="61" t="s">
        <v>14</v>
      </c>
      <c r="BD8" s="64" t="s">
        <v>15</v>
      </c>
      <c r="BE8" s="100" t="s">
        <v>140</v>
      </c>
      <c r="BF8" s="62" t="s">
        <v>13</v>
      </c>
      <c r="BG8" s="64" t="s">
        <v>15</v>
      </c>
      <c r="BH8" s="63" t="s">
        <v>16</v>
      </c>
      <c r="BI8" s="61" t="s">
        <v>14</v>
      </c>
      <c r="BJ8" s="64" t="s">
        <v>15</v>
      </c>
      <c r="BK8" s="140" t="s">
        <v>144</v>
      </c>
      <c r="BL8" s="61" t="s">
        <v>14</v>
      </c>
      <c r="BM8" s="64" t="s">
        <v>15</v>
      </c>
      <c r="BN8" s="62" t="s">
        <v>13</v>
      </c>
      <c r="BO8" s="61" t="s">
        <v>14</v>
      </c>
      <c r="BP8" s="64" t="s">
        <v>15</v>
      </c>
      <c r="BQ8" s="103" t="s">
        <v>143</v>
      </c>
      <c r="BR8" s="60" t="s">
        <v>17</v>
      </c>
      <c r="BS8" s="109" t="s">
        <v>141</v>
      </c>
      <c r="BT8" s="96" t="s">
        <v>139</v>
      </c>
      <c r="BU8" s="64" t="s">
        <v>15</v>
      </c>
      <c r="BV8" s="62" t="s">
        <v>13</v>
      </c>
      <c r="BW8" s="61" t="s">
        <v>14</v>
      </c>
      <c r="BX8" s="64" t="s">
        <v>15</v>
      </c>
      <c r="BY8" s="65" t="s">
        <v>18</v>
      </c>
      <c r="BZ8" s="60" t="s">
        <v>17</v>
      </c>
      <c r="CA8" s="61" t="s">
        <v>14</v>
      </c>
      <c r="CB8" s="62" t="s">
        <v>13</v>
      </c>
      <c r="CC8" s="63" t="s">
        <v>16</v>
      </c>
      <c r="CD8" s="61" t="s">
        <v>14</v>
      </c>
      <c r="CE8" s="99" t="s">
        <v>142</v>
      </c>
      <c r="CF8" s="62" t="s">
        <v>13</v>
      </c>
      <c r="CG8" s="61" t="s">
        <v>14</v>
      </c>
      <c r="CH8" s="64" t="s">
        <v>15</v>
      </c>
      <c r="CI8" s="70" t="s">
        <v>13</v>
      </c>
    </row>
    <row r="9" spans="1:87" ht="23.25" customHeight="1">
      <c r="A9" s="219" t="s">
        <v>118</v>
      </c>
      <c r="B9" s="173">
        <v>5</v>
      </c>
      <c r="C9" s="163" t="s">
        <v>13</v>
      </c>
      <c r="D9" s="61" t="s">
        <v>14</v>
      </c>
      <c r="E9" s="64" t="s">
        <v>15</v>
      </c>
      <c r="F9" s="65" t="s">
        <v>18</v>
      </c>
      <c r="G9" s="60" t="s">
        <v>17</v>
      </c>
      <c r="H9" s="61" t="s">
        <v>14</v>
      </c>
      <c r="I9" s="62" t="s">
        <v>13</v>
      </c>
      <c r="J9" s="63" t="s">
        <v>16</v>
      </c>
      <c r="K9" s="61" t="s">
        <v>14</v>
      </c>
      <c r="L9" s="99" t="s">
        <v>142</v>
      </c>
      <c r="M9" s="62" t="s">
        <v>13</v>
      </c>
      <c r="N9" s="61" t="s">
        <v>14</v>
      </c>
      <c r="O9" s="64" t="s">
        <v>15</v>
      </c>
      <c r="P9" s="62" t="s">
        <v>13</v>
      </c>
      <c r="Q9" s="96" t="s">
        <v>139</v>
      </c>
      <c r="R9" s="64" t="s">
        <v>15</v>
      </c>
      <c r="S9" s="140" t="s">
        <v>144</v>
      </c>
      <c r="T9" s="61" t="s">
        <v>14</v>
      </c>
      <c r="U9" s="64" t="s">
        <v>15</v>
      </c>
      <c r="V9" s="100" t="s">
        <v>140</v>
      </c>
      <c r="W9" s="62" t="s">
        <v>13</v>
      </c>
      <c r="X9" s="64" t="s">
        <v>15</v>
      </c>
      <c r="Y9" s="68" t="s">
        <v>19</v>
      </c>
      <c r="Z9" s="61" t="s">
        <v>14</v>
      </c>
      <c r="AA9" s="64" t="s">
        <v>15</v>
      </c>
      <c r="AB9" s="65" t="s">
        <v>18</v>
      </c>
      <c r="AC9" s="61" t="s">
        <v>14</v>
      </c>
      <c r="AD9" s="64" t="s">
        <v>15</v>
      </c>
      <c r="AE9" s="62" t="s">
        <v>13</v>
      </c>
      <c r="AF9" s="61" t="s">
        <v>14</v>
      </c>
      <c r="AG9" s="64" t="s">
        <v>15</v>
      </c>
      <c r="AH9" s="103" t="s">
        <v>143</v>
      </c>
      <c r="AI9" s="140" t="s">
        <v>144</v>
      </c>
      <c r="AJ9" s="109" t="s">
        <v>141</v>
      </c>
      <c r="AK9" s="61" t="s">
        <v>14</v>
      </c>
      <c r="AL9" s="64" t="s">
        <v>15</v>
      </c>
      <c r="AM9" s="62" t="s">
        <v>13</v>
      </c>
      <c r="AN9" s="61" t="s">
        <v>14</v>
      </c>
      <c r="AO9" s="64" t="s">
        <v>15</v>
      </c>
      <c r="AP9" s="65" t="s">
        <v>18</v>
      </c>
      <c r="AQ9" s="60" t="s">
        <v>17</v>
      </c>
      <c r="AR9" s="61" t="s">
        <v>14</v>
      </c>
      <c r="AS9" s="62" t="s">
        <v>13</v>
      </c>
      <c r="AT9" s="63" t="s">
        <v>16</v>
      </c>
      <c r="AU9" s="61" t="s">
        <v>14</v>
      </c>
      <c r="AV9" s="99" t="s">
        <v>142</v>
      </c>
      <c r="AW9" s="62" t="s">
        <v>13</v>
      </c>
      <c r="AX9" s="61" t="s">
        <v>14</v>
      </c>
      <c r="AY9" s="64" t="s">
        <v>15</v>
      </c>
      <c r="AZ9" s="62" t="s">
        <v>13</v>
      </c>
      <c r="BA9" s="96" t="s">
        <v>139</v>
      </c>
      <c r="BB9" s="64" t="s">
        <v>15</v>
      </c>
      <c r="BC9" s="140" t="s">
        <v>144</v>
      </c>
      <c r="BD9" s="61" t="s">
        <v>14</v>
      </c>
      <c r="BE9" s="64" t="s">
        <v>15</v>
      </c>
      <c r="BF9" s="100" t="s">
        <v>140</v>
      </c>
      <c r="BG9" s="62" t="s">
        <v>13</v>
      </c>
      <c r="BH9" s="64" t="s">
        <v>15</v>
      </c>
      <c r="BI9" s="68" t="s">
        <v>19</v>
      </c>
      <c r="BJ9" s="61" t="s">
        <v>14</v>
      </c>
      <c r="BK9" s="99" t="s">
        <v>142</v>
      </c>
      <c r="BL9" s="65" t="s">
        <v>18</v>
      </c>
      <c r="BM9" s="61" t="s">
        <v>14</v>
      </c>
      <c r="BN9" s="64" t="s">
        <v>15</v>
      </c>
      <c r="BO9" s="62" t="s">
        <v>13</v>
      </c>
      <c r="BP9" s="61" t="s">
        <v>14</v>
      </c>
      <c r="BQ9" s="64" t="s">
        <v>15</v>
      </c>
      <c r="BR9" s="103" t="s">
        <v>143</v>
      </c>
      <c r="BS9" s="100" t="s">
        <v>140</v>
      </c>
      <c r="BT9" s="109" t="s">
        <v>141</v>
      </c>
      <c r="BU9" s="61" t="s">
        <v>14</v>
      </c>
      <c r="BV9" s="64" t="s">
        <v>15</v>
      </c>
      <c r="BW9" s="62" t="s">
        <v>13</v>
      </c>
      <c r="BX9" s="61" t="s">
        <v>14</v>
      </c>
      <c r="BY9" s="64" t="s">
        <v>15</v>
      </c>
      <c r="BZ9" s="65" t="s">
        <v>18</v>
      </c>
      <c r="CA9" s="60" t="s">
        <v>17</v>
      </c>
      <c r="CB9" s="61" t="s">
        <v>14</v>
      </c>
      <c r="CC9" s="62" t="s">
        <v>13</v>
      </c>
      <c r="CD9" s="63" t="s">
        <v>16</v>
      </c>
      <c r="CE9" s="61" t="s">
        <v>14</v>
      </c>
      <c r="CF9" s="99" t="s">
        <v>142</v>
      </c>
      <c r="CG9" s="62" t="s">
        <v>13</v>
      </c>
      <c r="CH9" s="61" t="s">
        <v>14</v>
      </c>
      <c r="CI9" s="66" t="s">
        <v>15</v>
      </c>
    </row>
    <row r="10" spans="1:87" ht="23.25" customHeight="1">
      <c r="A10" s="220"/>
      <c r="B10" s="173">
        <v>6</v>
      </c>
      <c r="C10" s="161" t="s">
        <v>15</v>
      </c>
      <c r="D10" s="62" t="s">
        <v>13</v>
      </c>
      <c r="E10" s="61" t="s">
        <v>14</v>
      </c>
      <c r="F10" s="64" t="s">
        <v>15</v>
      </c>
      <c r="G10" s="65" t="s">
        <v>18</v>
      </c>
      <c r="H10" s="60" t="s">
        <v>17</v>
      </c>
      <c r="I10" s="61" t="s">
        <v>14</v>
      </c>
      <c r="J10" s="62" t="s">
        <v>13</v>
      </c>
      <c r="K10" s="63" t="s">
        <v>16</v>
      </c>
      <c r="L10" s="61" t="s">
        <v>14</v>
      </c>
      <c r="M10" s="99" t="s">
        <v>142</v>
      </c>
      <c r="N10" s="62" t="s">
        <v>13</v>
      </c>
      <c r="O10" s="61" t="s">
        <v>14</v>
      </c>
      <c r="P10" s="64" t="s">
        <v>15</v>
      </c>
      <c r="Q10" s="62" t="s">
        <v>13</v>
      </c>
      <c r="R10" s="96" t="s">
        <v>139</v>
      </c>
      <c r="S10" s="64" t="s">
        <v>15</v>
      </c>
      <c r="T10" s="140" t="s">
        <v>144</v>
      </c>
      <c r="U10" s="61" t="s">
        <v>14</v>
      </c>
      <c r="V10" s="64" t="s">
        <v>15</v>
      </c>
      <c r="W10" s="100" t="s">
        <v>140</v>
      </c>
      <c r="X10" s="62" t="s">
        <v>13</v>
      </c>
      <c r="Y10" s="64" t="s">
        <v>15</v>
      </c>
      <c r="Z10" s="103" t="s">
        <v>143</v>
      </c>
      <c r="AA10" s="61" t="s">
        <v>14</v>
      </c>
      <c r="AB10" s="64" t="s">
        <v>15</v>
      </c>
      <c r="AC10" s="65" t="s">
        <v>18</v>
      </c>
      <c r="AD10" s="61" t="s">
        <v>14</v>
      </c>
      <c r="AE10" s="64" t="s">
        <v>15</v>
      </c>
      <c r="AF10" s="62" t="s">
        <v>13</v>
      </c>
      <c r="AG10" s="61" t="s">
        <v>14</v>
      </c>
      <c r="AH10" s="64" t="s">
        <v>15</v>
      </c>
      <c r="AI10" s="103" t="s">
        <v>143</v>
      </c>
      <c r="AJ10" s="60" t="s">
        <v>17</v>
      </c>
      <c r="AK10" s="109" t="s">
        <v>141</v>
      </c>
      <c r="AL10" s="61" t="s">
        <v>14</v>
      </c>
      <c r="AM10" s="64" t="s">
        <v>15</v>
      </c>
      <c r="AN10" s="62" t="s">
        <v>13</v>
      </c>
      <c r="AO10" s="61" t="s">
        <v>14</v>
      </c>
      <c r="AP10" s="64" t="s">
        <v>15</v>
      </c>
      <c r="AQ10" s="65" t="s">
        <v>18</v>
      </c>
      <c r="AR10" s="60" t="s">
        <v>17</v>
      </c>
      <c r="AS10" s="61" t="s">
        <v>14</v>
      </c>
      <c r="AT10" s="62" t="s">
        <v>13</v>
      </c>
      <c r="AU10" s="109" t="s">
        <v>141</v>
      </c>
      <c r="AV10" s="61" t="s">
        <v>14</v>
      </c>
      <c r="AW10" s="99" t="s">
        <v>142</v>
      </c>
      <c r="AX10" s="62" t="s">
        <v>13</v>
      </c>
      <c r="AY10" s="61" t="s">
        <v>14</v>
      </c>
      <c r="AZ10" s="64" t="s">
        <v>15</v>
      </c>
      <c r="BA10" s="62" t="s">
        <v>13</v>
      </c>
      <c r="BB10" s="96" t="s">
        <v>139</v>
      </c>
      <c r="BC10" s="64" t="s">
        <v>15</v>
      </c>
      <c r="BD10" s="140" t="s">
        <v>144</v>
      </c>
      <c r="BE10" s="61" t="s">
        <v>14</v>
      </c>
      <c r="BF10" s="64" t="s">
        <v>15</v>
      </c>
      <c r="BG10" s="100" t="s">
        <v>140</v>
      </c>
      <c r="BH10" s="62" t="s">
        <v>13</v>
      </c>
      <c r="BI10" s="64" t="s">
        <v>15</v>
      </c>
      <c r="BJ10" s="63" t="s">
        <v>16</v>
      </c>
      <c r="BK10" s="61" t="s">
        <v>14</v>
      </c>
      <c r="BL10" s="64" t="s">
        <v>15</v>
      </c>
      <c r="BM10" s="65" t="s">
        <v>18</v>
      </c>
      <c r="BN10" s="61" t="s">
        <v>14</v>
      </c>
      <c r="BO10" s="64" t="s">
        <v>15</v>
      </c>
      <c r="BP10" s="62" t="s">
        <v>13</v>
      </c>
      <c r="BQ10" s="61" t="s">
        <v>14</v>
      </c>
      <c r="BR10" s="64" t="s">
        <v>15</v>
      </c>
      <c r="BS10" s="103" t="s">
        <v>143</v>
      </c>
      <c r="BT10" s="60" t="s">
        <v>17</v>
      </c>
      <c r="BU10" s="109" t="s">
        <v>141</v>
      </c>
      <c r="BV10" s="96" t="s">
        <v>139</v>
      </c>
      <c r="BW10" s="64" t="s">
        <v>15</v>
      </c>
      <c r="BX10" s="62" t="s">
        <v>13</v>
      </c>
      <c r="BY10" s="61" t="s">
        <v>14</v>
      </c>
      <c r="BZ10" s="64" t="s">
        <v>15</v>
      </c>
      <c r="CA10" s="65" t="s">
        <v>18</v>
      </c>
      <c r="CB10" s="60" t="s">
        <v>17</v>
      </c>
      <c r="CC10" s="61" t="s">
        <v>14</v>
      </c>
      <c r="CD10" s="62" t="s">
        <v>13</v>
      </c>
      <c r="CE10" s="68" t="s">
        <v>19</v>
      </c>
      <c r="CF10" s="61" t="s">
        <v>14</v>
      </c>
      <c r="CG10" s="99" t="s">
        <v>142</v>
      </c>
      <c r="CH10" s="62" t="s">
        <v>13</v>
      </c>
      <c r="CI10" s="72" t="s">
        <v>14</v>
      </c>
    </row>
    <row r="11" spans="1:87" ht="23.25" customHeight="1">
      <c r="A11" s="220"/>
      <c r="B11" s="173">
        <v>7</v>
      </c>
      <c r="C11" s="162" t="s">
        <v>14</v>
      </c>
      <c r="D11" s="64" t="s">
        <v>15</v>
      </c>
      <c r="E11" s="62" t="s">
        <v>13</v>
      </c>
      <c r="F11" s="61" t="s">
        <v>14</v>
      </c>
      <c r="G11" s="64" t="s">
        <v>15</v>
      </c>
      <c r="H11" s="65" t="s">
        <v>18</v>
      </c>
      <c r="I11" s="60" t="s">
        <v>17</v>
      </c>
      <c r="J11" s="61" t="s">
        <v>14</v>
      </c>
      <c r="K11" s="62" t="s">
        <v>13</v>
      </c>
      <c r="L11" s="63" t="s">
        <v>16</v>
      </c>
      <c r="M11" s="61" t="s">
        <v>14</v>
      </c>
      <c r="N11" s="99" t="s">
        <v>142</v>
      </c>
      <c r="O11" s="62" t="s">
        <v>13</v>
      </c>
      <c r="P11" s="61" t="s">
        <v>14</v>
      </c>
      <c r="Q11" s="64" t="s">
        <v>15</v>
      </c>
      <c r="R11" s="62" t="s">
        <v>13</v>
      </c>
      <c r="S11" s="96" t="s">
        <v>139</v>
      </c>
      <c r="T11" s="64" t="s">
        <v>15</v>
      </c>
      <c r="U11" s="140" t="s">
        <v>144</v>
      </c>
      <c r="V11" s="61" t="s">
        <v>14</v>
      </c>
      <c r="W11" s="64" t="s">
        <v>15</v>
      </c>
      <c r="X11" s="100" t="s">
        <v>140</v>
      </c>
      <c r="Y11" s="62" t="s">
        <v>13</v>
      </c>
      <c r="Z11" s="64" t="s">
        <v>15</v>
      </c>
      <c r="AA11" s="68" t="s">
        <v>19</v>
      </c>
      <c r="AB11" s="61" t="s">
        <v>14</v>
      </c>
      <c r="AC11" s="64" t="s">
        <v>15</v>
      </c>
      <c r="AD11" s="65" t="s">
        <v>18</v>
      </c>
      <c r="AE11" s="61" t="s">
        <v>14</v>
      </c>
      <c r="AF11" s="64" t="s">
        <v>15</v>
      </c>
      <c r="AG11" s="62" t="s">
        <v>13</v>
      </c>
      <c r="AH11" s="61" t="s">
        <v>14</v>
      </c>
      <c r="AI11" s="64" t="s">
        <v>15</v>
      </c>
      <c r="AJ11" s="103" t="s">
        <v>143</v>
      </c>
      <c r="AK11" s="60" t="s">
        <v>17</v>
      </c>
      <c r="AL11" s="109" t="s">
        <v>141</v>
      </c>
      <c r="AM11" s="61" t="s">
        <v>14</v>
      </c>
      <c r="AN11" s="64" t="s">
        <v>15</v>
      </c>
      <c r="AO11" s="62" t="s">
        <v>13</v>
      </c>
      <c r="AP11" s="61" t="s">
        <v>14</v>
      </c>
      <c r="AQ11" s="64" t="s">
        <v>15</v>
      </c>
      <c r="AR11" s="65" t="s">
        <v>18</v>
      </c>
      <c r="AS11" s="60" t="s">
        <v>17</v>
      </c>
      <c r="AT11" s="61" t="s">
        <v>14</v>
      </c>
      <c r="AU11" s="62" t="s">
        <v>13</v>
      </c>
      <c r="AV11" s="63" t="s">
        <v>16</v>
      </c>
      <c r="AW11" s="61" t="s">
        <v>14</v>
      </c>
      <c r="AX11" s="99" t="s">
        <v>142</v>
      </c>
      <c r="AY11" s="62" t="s">
        <v>13</v>
      </c>
      <c r="AZ11" s="61" t="s">
        <v>14</v>
      </c>
      <c r="BA11" s="64" t="s">
        <v>15</v>
      </c>
      <c r="BB11" s="62" t="s">
        <v>13</v>
      </c>
      <c r="BC11" s="96" t="s">
        <v>139</v>
      </c>
      <c r="BD11" s="64" t="s">
        <v>15</v>
      </c>
      <c r="BE11" s="140" t="s">
        <v>144</v>
      </c>
      <c r="BF11" s="61" t="s">
        <v>14</v>
      </c>
      <c r="BG11" s="64" t="s">
        <v>15</v>
      </c>
      <c r="BH11" s="100" t="s">
        <v>140</v>
      </c>
      <c r="BI11" s="62" t="s">
        <v>13</v>
      </c>
      <c r="BJ11" s="64" t="s">
        <v>15</v>
      </c>
      <c r="BK11" s="68" t="s">
        <v>19</v>
      </c>
      <c r="BL11" s="61" t="s">
        <v>14</v>
      </c>
      <c r="BM11" s="99" t="s">
        <v>142</v>
      </c>
      <c r="BN11" s="140" t="s">
        <v>144</v>
      </c>
      <c r="BO11" s="61" t="s">
        <v>14</v>
      </c>
      <c r="BP11" s="64" t="s">
        <v>15</v>
      </c>
      <c r="BQ11" s="62" t="s">
        <v>13</v>
      </c>
      <c r="BR11" s="61" t="s">
        <v>14</v>
      </c>
      <c r="BS11" s="64" t="s">
        <v>15</v>
      </c>
      <c r="BT11" s="103" t="s">
        <v>143</v>
      </c>
      <c r="BU11" s="100" t="s">
        <v>140</v>
      </c>
      <c r="BV11" s="109" t="s">
        <v>141</v>
      </c>
      <c r="BW11" s="61" t="s">
        <v>14</v>
      </c>
      <c r="BX11" s="64" t="s">
        <v>15</v>
      </c>
      <c r="BY11" s="62" t="s">
        <v>13</v>
      </c>
      <c r="BZ11" s="61" t="s">
        <v>14</v>
      </c>
      <c r="CA11" s="64" t="s">
        <v>15</v>
      </c>
      <c r="CB11" s="65" t="s">
        <v>18</v>
      </c>
      <c r="CC11" s="60" t="s">
        <v>17</v>
      </c>
      <c r="CD11" s="61" t="s">
        <v>14</v>
      </c>
      <c r="CE11" s="62" t="s">
        <v>13</v>
      </c>
      <c r="CF11" s="63" t="s">
        <v>16</v>
      </c>
      <c r="CG11" s="61" t="s">
        <v>14</v>
      </c>
      <c r="CH11" s="99" t="s">
        <v>142</v>
      </c>
      <c r="CI11" s="70" t="s">
        <v>13</v>
      </c>
    </row>
    <row r="12" spans="1:87" ht="23.25" customHeight="1" thickBot="1">
      <c r="A12" s="221"/>
      <c r="B12" s="173">
        <v>8</v>
      </c>
      <c r="C12" s="164" t="s">
        <v>141</v>
      </c>
      <c r="D12" s="61" t="s">
        <v>14</v>
      </c>
      <c r="E12" s="64" t="s">
        <v>15</v>
      </c>
      <c r="F12" s="62" t="s">
        <v>13</v>
      </c>
      <c r="G12" s="61" t="s">
        <v>14</v>
      </c>
      <c r="H12" s="64" t="s">
        <v>15</v>
      </c>
      <c r="I12" s="65" t="s">
        <v>18</v>
      </c>
      <c r="J12" s="60" t="s">
        <v>17</v>
      </c>
      <c r="K12" s="61" t="s">
        <v>14</v>
      </c>
      <c r="L12" s="62" t="s">
        <v>13</v>
      </c>
      <c r="M12" s="63" t="s">
        <v>16</v>
      </c>
      <c r="N12" s="61" t="s">
        <v>14</v>
      </c>
      <c r="O12" s="99" t="s">
        <v>142</v>
      </c>
      <c r="P12" s="62" t="s">
        <v>13</v>
      </c>
      <c r="Q12" s="61" t="s">
        <v>14</v>
      </c>
      <c r="R12" s="64" t="s">
        <v>15</v>
      </c>
      <c r="S12" s="62" t="s">
        <v>13</v>
      </c>
      <c r="T12" s="96" t="s">
        <v>139</v>
      </c>
      <c r="U12" s="64" t="s">
        <v>15</v>
      </c>
      <c r="V12" s="140" t="s">
        <v>144</v>
      </c>
      <c r="W12" s="61" t="s">
        <v>14</v>
      </c>
      <c r="X12" s="64" t="s">
        <v>15</v>
      </c>
      <c r="Y12" s="100" t="s">
        <v>140</v>
      </c>
      <c r="Z12" s="62" t="s">
        <v>13</v>
      </c>
      <c r="AA12" s="64" t="s">
        <v>15</v>
      </c>
      <c r="AB12" s="103" t="s">
        <v>143</v>
      </c>
      <c r="AC12" s="61" t="s">
        <v>14</v>
      </c>
      <c r="AD12" s="64" t="s">
        <v>15</v>
      </c>
      <c r="AE12" s="65" t="s">
        <v>18</v>
      </c>
      <c r="AF12" s="61" t="s">
        <v>14</v>
      </c>
      <c r="AG12" s="64" t="s">
        <v>15</v>
      </c>
      <c r="AH12" s="62" t="s">
        <v>13</v>
      </c>
      <c r="AI12" s="61" t="s">
        <v>14</v>
      </c>
      <c r="AJ12" s="64" t="s">
        <v>15</v>
      </c>
      <c r="AK12" s="103" t="s">
        <v>143</v>
      </c>
      <c r="AL12" s="60" t="s">
        <v>17</v>
      </c>
      <c r="AM12" s="109" t="s">
        <v>141</v>
      </c>
      <c r="AN12" s="61" t="s">
        <v>14</v>
      </c>
      <c r="AO12" s="64" t="s">
        <v>15</v>
      </c>
      <c r="AP12" s="62" t="s">
        <v>13</v>
      </c>
      <c r="AQ12" s="61" t="s">
        <v>14</v>
      </c>
      <c r="AR12" s="64" t="s">
        <v>15</v>
      </c>
      <c r="AS12" s="65" t="s">
        <v>18</v>
      </c>
      <c r="AT12" s="60" t="s">
        <v>17</v>
      </c>
      <c r="AU12" s="61" t="s">
        <v>14</v>
      </c>
      <c r="AV12" s="62" t="s">
        <v>13</v>
      </c>
      <c r="AW12" s="63" t="s">
        <v>16</v>
      </c>
      <c r="AX12" s="61" t="s">
        <v>14</v>
      </c>
      <c r="AY12" s="99" t="s">
        <v>142</v>
      </c>
      <c r="AZ12" s="62" t="s">
        <v>13</v>
      </c>
      <c r="BA12" s="61" t="s">
        <v>14</v>
      </c>
      <c r="BB12" s="64" t="s">
        <v>15</v>
      </c>
      <c r="BC12" s="62" t="s">
        <v>13</v>
      </c>
      <c r="BD12" s="96" t="s">
        <v>139</v>
      </c>
      <c r="BE12" s="64" t="s">
        <v>15</v>
      </c>
      <c r="BF12" s="140" t="s">
        <v>144</v>
      </c>
      <c r="BG12" s="61" t="s">
        <v>14</v>
      </c>
      <c r="BH12" s="64" t="s">
        <v>15</v>
      </c>
      <c r="BI12" s="100" t="s">
        <v>140</v>
      </c>
      <c r="BJ12" s="62" t="s">
        <v>13</v>
      </c>
      <c r="BK12" s="64" t="s">
        <v>15</v>
      </c>
      <c r="BL12" s="63" t="s">
        <v>16</v>
      </c>
      <c r="BM12" s="61" t="s">
        <v>14</v>
      </c>
      <c r="BN12" s="64" t="s">
        <v>15</v>
      </c>
      <c r="BO12" s="65" t="s">
        <v>18</v>
      </c>
      <c r="BP12" s="61" t="s">
        <v>14</v>
      </c>
      <c r="BQ12" s="64" t="s">
        <v>15</v>
      </c>
      <c r="BR12" s="62" t="s">
        <v>13</v>
      </c>
      <c r="BS12" s="61" t="s">
        <v>14</v>
      </c>
      <c r="BT12" s="64" t="s">
        <v>15</v>
      </c>
      <c r="BU12" s="103" t="s">
        <v>143</v>
      </c>
      <c r="BV12" s="60" t="s">
        <v>17</v>
      </c>
      <c r="BW12" s="109" t="s">
        <v>141</v>
      </c>
      <c r="BX12" s="96" t="s">
        <v>139</v>
      </c>
      <c r="BY12" s="64" t="s">
        <v>15</v>
      </c>
      <c r="BZ12" s="62" t="s">
        <v>13</v>
      </c>
      <c r="CA12" s="61" t="s">
        <v>14</v>
      </c>
      <c r="CB12" s="64" t="s">
        <v>15</v>
      </c>
      <c r="CC12" s="65" t="s">
        <v>18</v>
      </c>
      <c r="CD12" s="60" t="s">
        <v>17</v>
      </c>
      <c r="CE12" s="61" t="s">
        <v>14</v>
      </c>
      <c r="CF12" s="62" t="s">
        <v>13</v>
      </c>
      <c r="CG12" s="63" t="s">
        <v>16</v>
      </c>
      <c r="CH12" s="61" t="s">
        <v>14</v>
      </c>
      <c r="CI12" s="149" t="s">
        <v>142</v>
      </c>
    </row>
    <row r="13" spans="1:87" ht="23.25" customHeight="1">
      <c r="A13" s="219" t="s">
        <v>119</v>
      </c>
      <c r="B13" s="173">
        <v>9</v>
      </c>
      <c r="C13" s="107" t="s">
        <v>144</v>
      </c>
      <c r="D13" s="109" t="s">
        <v>141</v>
      </c>
      <c r="E13" s="61" t="s">
        <v>14</v>
      </c>
      <c r="F13" s="64" t="s">
        <v>15</v>
      </c>
      <c r="G13" s="62" t="s">
        <v>13</v>
      </c>
      <c r="H13" s="61" t="s">
        <v>14</v>
      </c>
      <c r="I13" s="64" t="s">
        <v>15</v>
      </c>
      <c r="J13" s="65" t="s">
        <v>18</v>
      </c>
      <c r="K13" s="60" t="s">
        <v>17</v>
      </c>
      <c r="L13" s="61" t="s">
        <v>14</v>
      </c>
      <c r="M13" s="62" t="s">
        <v>13</v>
      </c>
      <c r="N13" s="63" t="s">
        <v>16</v>
      </c>
      <c r="O13" s="61" t="s">
        <v>14</v>
      </c>
      <c r="P13" s="99" t="s">
        <v>142</v>
      </c>
      <c r="Q13" s="62" t="s">
        <v>13</v>
      </c>
      <c r="R13" s="61" t="s">
        <v>14</v>
      </c>
      <c r="S13" s="64" t="s">
        <v>15</v>
      </c>
      <c r="T13" s="62" t="s">
        <v>13</v>
      </c>
      <c r="U13" s="96" t="s">
        <v>139</v>
      </c>
      <c r="V13" s="64" t="s">
        <v>15</v>
      </c>
      <c r="W13" s="140" t="s">
        <v>144</v>
      </c>
      <c r="X13" s="61" t="s">
        <v>14</v>
      </c>
      <c r="Y13" s="64" t="s">
        <v>15</v>
      </c>
      <c r="Z13" s="100" t="s">
        <v>140</v>
      </c>
      <c r="AA13" s="62" t="s">
        <v>13</v>
      </c>
      <c r="AB13" s="64" t="s">
        <v>15</v>
      </c>
      <c r="AC13" s="68" t="s">
        <v>19</v>
      </c>
      <c r="AD13" s="61" t="s">
        <v>14</v>
      </c>
      <c r="AE13" s="64" t="s">
        <v>15</v>
      </c>
      <c r="AF13" s="65" t="s">
        <v>18</v>
      </c>
      <c r="AG13" s="61" t="s">
        <v>14</v>
      </c>
      <c r="AH13" s="64" t="s">
        <v>15</v>
      </c>
      <c r="AI13" s="62" t="s">
        <v>13</v>
      </c>
      <c r="AJ13" s="61" t="s">
        <v>14</v>
      </c>
      <c r="AK13" s="64" t="s">
        <v>15</v>
      </c>
      <c r="AL13" s="103" t="s">
        <v>143</v>
      </c>
      <c r="AM13" s="140" t="s">
        <v>144</v>
      </c>
      <c r="AN13" s="109" t="s">
        <v>141</v>
      </c>
      <c r="AO13" s="61" t="s">
        <v>14</v>
      </c>
      <c r="AP13" s="64" t="s">
        <v>15</v>
      </c>
      <c r="AQ13" s="62" t="s">
        <v>13</v>
      </c>
      <c r="AR13" s="61" t="s">
        <v>14</v>
      </c>
      <c r="AS13" s="64" t="s">
        <v>15</v>
      </c>
      <c r="AT13" s="65" t="s">
        <v>18</v>
      </c>
      <c r="AU13" s="60" t="s">
        <v>17</v>
      </c>
      <c r="AV13" s="61" t="s">
        <v>14</v>
      </c>
      <c r="AW13" s="62" t="s">
        <v>13</v>
      </c>
      <c r="AX13" s="109" t="s">
        <v>141</v>
      </c>
      <c r="AY13" s="61" t="s">
        <v>14</v>
      </c>
      <c r="AZ13" s="99" t="s">
        <v>142</v>
      </c>
      <c r="BA13" s="62" t="s">
        <v>13</v>
      </c>
      <c r="BB13" s="61" t="s">
        <v>14</v>
      </c>
      <c r="BC13" s="64" t="s">
        <v>15</v>
      </c>
      <c r="BD13" s="62" t="s">
        <v>13</v>
      </c>
      <c r="BE13" s="96" t="s">
        <v>139</v>
      </c>
      <c r="BF13" s="64" t="s">
        <v>15</v>
      </c>
      <c r="BG13" s="140" t="s">
        <v>144</v>
      </c>
      <c r="BH13" s="61" t="s">
        <v>14</v>
      </c>
      <c r="BI13" s="64" t="s">
        <v>15</v>
      </c>
      <c r="BJ13" s="100" t="s">
        <v>140</v>
      </c>
      <c r="BK13" s="62" t="s">
        <v>13</v>
      </c>
      <c r="BL13" s="64" t="s">
        <v>15</v>
      </c>
      <c r="BM13" s="68" t="s">
        <v>19</v>
      </c>
      <c r="BN13" s="61" t="s">
        <v>14</v>
      </c>
      <c r="BO13" s="99" t="s">
        <v>142</v>
      </c>
      <c r="BP13" s="65" t="s">
        <v>18</v>
      </c>
      <c r="BQ13" s="61" t="s">
        <v>14</v>
      </c>
      <c r="BR13" s="64" t="s">
        <v>15</v>
      </c>
      <c r="BS13" s="62" t="s">
        <v>13</v>
      </c>
      <c r="BT13" s="61" t="s">
        <v>14</v>
      </c>
      <c r="BU13" s="64" t="s">
        <v>15</v>
      </c>
      <c r="BV13" s="103" t="s">
        <v>143</v>
      </c>
      <c r="BW13" s="100" t="s">
        <v>140</v>
      </c>
      <c r="BX13" s="109" t="s">
        <v>141</v>
      </c>
      <c r="BY13" s="61" t="s">
        <v>14</v>
      </c>
      <c r="BZ13" s="64" t="s">
        <v>15</v>
      </c>
      <c r="CA13" s="62" t="s">
        <v>13</v>
      </c>
      <c r="CB13" s="61" t="s">
        <v>14</v>
      </c>
      <c r="CC13" s="64" t="s">
        <v>15</v>
      </c>
      <c r="CD13" s="65" t="s">
        <v>18</v>
      </c>
      <c r="CE13" s="60" t="s">
        <v>17</v>
      </c>
      <c r="CF13" s="61" t="s">
        <v>14</v>
      </c>
      <c r="CG13" s="62" t="s">
        <v>13</v>
      </c>
      <c r="CH13" s="68" t="s">
        <v>19</v>
      </c>
      <c r="CI13" s="72" t="s">
        <v>14</v>
      </c>
    </row>
    <row r="14" spans="1:87" ht="23.25" customHeight="1">
      <c r="A14" s="220"/>
      <c r="B14" s="173">
        <v>10</v>
      </c>
      <c r="C14" s="165" t="s">
        <v>143</v>
      </c>
      <c r="D14" s="60" t="s">
        <v>17</v>
      </c>
      <c r="E14" s="109" t="s">
        <v>141</v>
      </c>
      <c r="F14" s="61" t="s">
        <v>14</v>
      </c>
      <c r="G14" s="64" t="s">
        <v>15</v>
      </c>
      <c r="H14" s="62" t="s">
        <v>13</v>
      </c>
      <c r="I14" s="61" t="s">
        <v>14</v>
      </c>
      <c r="J14" s="64" t="s">
        <v>15</v>
      </c>
      <c r="K14" s="65" t="s">
        <v>18</v>
      </c>
      <c r="L14" s="60" t="s">
        <v>17</v>
      </c>
      <c r="M14" s="61" t="s">
        <v>14</v>
      </c>
      <c r="N14" s="62" t="s">
        <v>13</v>
      </c>
      <c r="O14" s="63" t="s">
        <v>16</v>
      </c>
      <c r="P14" s="61" t="s">
        <v>14</v>
      </c>
      <c r="Q14" s="99" t="s">
        <v>142</v>
      </c>
      <c r="R14" s="62" t="s">
        <v>13</v>
      </c>
      <c r="S14" s="61" t="s">
        <v>14</v>
      </c>
      <c r="T14" s="64" t="s">
        <v>15</v>
      </c>
      <c r="U14" s="62" t="s">
        <v>13</v>
      </c>
      <c r="V14" s="96" t="s">
        <v>139</v>
      </c>
      <c r="W14" s="64" t="s">
        <v>15</v>
      </c>
      <c r="X14" s="140" t="s">
        <v>144</v>
      </c>
      <c r="Y14" s="61" t="s">
        <v>14</v>
      </c>
      <c r="Z14" s="64" t="s">
        <v>15</v>
      </c>
      <c r="AA14" s="100" t="s">
        <v>140</v>
      </c>
      <c r="AB14" s="62" t="s">
        <v>13</v>
      </c>
      <c r="AC14" s="64" t="s">
        <v>15</v>
      </c>
      <c r="AD14" s="103" t="s">
        <v>143</v>
      </c>
      <c r="AE14" s="61" t="s">
        <v>14</v>
      </c>
      <c r="AF14" s="64" t="s">
        <v>15</v>
      </c>
      <c r="AG14" s="65" t="s">
        <v>18</v>
      </c>
      <c r="AH14" s="61" t="s">
        <v>14</v>
      </c>
      <c r="AI14" s="64" t="s">
        <v>15</v>
      </c>
      <c r="AJ14" s="62" t="s">
        <v>13</v>
      </c>
      <c r="AK14" s="61" t="s">
        <v>14</v>
      </c>
      <c r="AL14" s="64" t="s">
        <v>15</v>
      </c>
      <c r="AM14" s="103" t="s">
        <v>143</v>
      </c>
      <c r="AN14" s="60" t="s">
        <v>17</v>
      </c>
      <c r="AO14" s="109" t="s">
        <v>141</v>
      </c>
      <c r="AP14" s="61" t="s">
        <v>14</v>
      </c>
      <c r="AQ14" s="64" t="s">
        <v>15</v>
      </c>
      <c r="AR14" s="62" t="s">
        <v>13</v>
      </c>
      <c r="AS14" s="61" t="s">
        <v>14</v>
      </c>
      <c r="AT14" s="64" t="s">
        <v>15</v>
      </c>
      <c r="AU14" s="65" t="s">
        <v>18</v>
      </c>
      <c r="AV14" s="60" t="s">
        <v>17</v>
      </c>
      <c r="AW14" s="61" t="s">
        <v>14</v>
      </c>
      <c r="AX14" s="62" t="s">
        <v>13</v>
      </c>
      <c r="AY14" s="63" t="s">
        <v>16</v>
      </c>
      <c r="AZ14" s="61" t="s">
        <v>14</v>
      </c>
      <c r="BA14" s="99" t="s">
        <v>142</v>
      </c>
      <c r="BB14" s="62" t="s">
        <v>13</v>
      </c>
      <c r="BC14" s="61" t="s">
        <v>14</v>
      </c>
      <c r="BD14" s="64" t="s">
        <v>15</v>
      </c>
      <c r="BE14" s="62" t="s">
        <v>13</v>
      </c>
      <c r="BF14" s="96" t="s">
        <v>139</v>
      </c>
      <c r="BG14" s="64" t="s">
        <v>15</v>
      </c>
      <c r="BH14" s="140" t="s">
        <v>144</v>
      </c>
      <c r="BI14" s="61" t="s">
        <v>14</v>
      </c>
      <c r="BJ14" s="64" t="s">
        <v>15</v>
      </c>
      <c r="BK14" s="100" t="s">
        <v>140</v>
      </c>
      <c r="BL14" s="62" t="s">
        <v>13</v>
      </c>
      <c r="BM14" s="64" t="s">
        <v>15</v>
      </c>
      <c r="BN14" s="63" t="s">
        <v>16</v>
      </c>
      <c r="BO14" s="61" t="s">
        <v>14</v>
      </c>
      <c r="BP14" s="64" t="s">
        <v>15</v>
      </c>
      <c r="BQ14" s="65" t="s">
        <v>18</v>
      </c>
      <c r="BR14" s="61" t="s">
        <v>14</v>
      </c>
      <c r="BS14" s="64" t="s">
        <v>15</v>
      </c>
      <c r="BT14" s="62" t="s">
        <v>13</v>
      </c>
      <c r="BU14" s="61" t="s">
        <v>14</v>
      </c>
      <c r="BV14" s="64" t="s">
        <v>15</v>
      </c>
      <c r="BW14" s="103" t="s">
        <v>143</v>
      </c>
      <c r="BX14" s="60" t="s">
        <v>17</v>
      </c>
      <c r="BY14" s="109" t="s">
        <v>141</v>
      </c>
      <c r="BZ14" s="96" t="s">
        <v>139</v>
      </c>
      <c r="CA14" s="64" t="s">
        <v>15</v>
      </c>
      <c r="CB14" s="62" t="s">
        <v>13</v>
      </c>
      <c r="CC14" s="61" t="s">
        <v>14</v>
      </c>
      <c r="CD14" s="64" t="s">
        <v>15</v>
      </c>
      <c r="CE14" s="65" t="s">
        <v>18</v>
      </c>
      <c r="CF14" s="60" t="s">
        <v>17</v>
      </c>
      <c r="CG14" s="61" t="s">
        <v>14</v>
      </c>
      <c r="CH14" s="62" t="s">
        <v>13</v>
      </c>
      <c r="CI14" s="73" t="s">
        <v>16</v>
      </c>
    </row>
    <row r="15" spans="1:87" ht="23.25" customHeight="1">
      <c r="A15" s="220"/>
      <c r="B15" s="173">
        <v>11</v>
      </c>
      <c r="C15" s="161" t="s">
        <v>15</v>
      </c>
      <c r="D15" s="103" t="s">
        <v>143</v>
      </c>
      <c r="E15" s="60" t="s">
        <v>17</v>
      </c>
      <c r="F15" s="109" t="s">
        <v>141</v>
      </c>
      <c r="G15" s="61" t="s">
        <v>14</v>
      </c>
      <c r="H15" s="64" t="s">
        <v>15</v>
      </c>
      <c r="I15" s="62" t="s">
        <v>13</v>
      </c>
      <c r="J15" s="61" t="s">
        <v>14</v>
      </c>
      <c r="K15" s="64" t="s">
        <v>15</v>
      </c>
      <c r="L15" s="65" t="s">
        <v>18</v>
      </c>
      <c r="M15" s="60" t="s">
        <v>17</v>
      </c>
      <c r="N15" s="61" t="s">
        <v>14</v>
      </c>
      <c r="O15" s="62" t="s">
        <v>13</v>
      </c>
      <c r="P15" s="63" t="s">
        <v>16</v>
      </c>
      <c r="Q15" s="61" t="s">
        <v>14</v>
      </c>
      <c r="R15" s="99" t="s">
        <v>142</v>
      </c>
      <c r="S15" s="62" t="s">
        <v>13</v>
      </c>
      <c r="T15" s="61" t="s">
        <v>14</v>
      </c>
      <c r="U15" s="64" t="s">
        <v>15</v>
      </c>
      <c r="V15" s="62" t="s">
        <v>13</v>
      </c>
      <c r="W15" s="96" t="s">
        <v>139</v>
      </c>
      <c r="X15" s="64" t="s">
        <v>15</v>
      </c>
      <c r="Y15" s="140" t="s">
        <v>144</v>
      </c>
      <c r="Z15" s="61" t="s">
        <v>14</v>
      </c>
      <c r="AA15" s="64" t="s">
        <v>15</v>
      </c>
      <c r="AB15" s="100" t="s">
        <v>140</v>
      </c>
      <c r="AC15" s="62" t="s">
        <v>13</v>
      </c>
      <c r="AD15" s="64" t="s">
        <v>15</v>
      </c>
      <c r="AE15" s="68" t="s">
        <v>19</v>
      </c>
      <c r="AF15" s="61" t="s">
        <v>14</v>
      </c>
      <c r="AG15" s="64" t="s">
        <v>15</v>
      </c>
      <c r="AH15" s="65" t="s">
        <v>18</v>
      </c>
      <c r="AI15" s="61" t="s">
        <v>14</v>
      </c>
      <c r="AJ15" s="64" t="s">
        <v>15</v>
      </c>
      <c r="AK15" s="62" t="s">
        <v>13</v>
      </c>
      <c r="AL15" s="61" t="s">
        <v>14</v>
      </c>
      <c r="AM15" s="64" t="s">
        <v>15</v>
      </c>
      <c r="AN15" s="103" t="s">
        <v>143</v>
      </c>
      <c r="AO15" s="60" t="s">
        <v>17</v>
      </c>
      <c r="AP15" s="109" t="s">
        <v>141</v>
      </c>
      <c r="AQ15" s="61" t="s">
        <v>14</v>
      </c>
      <c r="AR15" s="64" t="s">
        <v>15</v>
      </c>
      <c r="AS15" s="62" t="s">
        <v>13</v>
      </c>
      <c r="AT15" s="61" t="s">
        <v>14</v>
      </c>
      <c r="AU15" s="64" t="s">
        <v>15</v>
      </c>
      <c r="AV15" s="65" t="s">
        <v>18</v>
      </c>
      <c r="AW15" s="60" t="s">
        <v>17</v>
      </c>
      <c r="AX15" s="61" t="s">
        <v>14</v>
      </c>
      <c r="AY15" s="62" t="s">
        <v>13</v>
      </c>
      <c r="AZ15" s="63" t="s">
        <v>16</v>
      </c>
      <c r="BA15" s="61" t="s">
        <v>14</v>
      </c>
      <c r="BB15" s="99" t="s">
        <v>142</v>
      </c>
      <c r="BC15" s="62" t="s">
        <v>13</v>
      </c>
      <c r="BD15" s="61" t="s">
        <v>14</v>
      </c>
      <c r="BE15" s="64" t="s">
        <v>15</v>
      </c>
      <c r="BF15" s="62" t="s">
        <v>13</v>
      </c>
      <c r="BG15" s="96" t="s">
        <v>139</v>
      </c>
      <c r="BH15" s="64" t="s">
        <v>15</v>
      </c>
      <c r="BI15" s="140" t="s">
        <v>144</v>
      </c>
      <c r="BJ15" s="61" t="s">
        <v>14</v>
      </c>
      <c r="BK15" s="64" t="s">
        <v>15</v>
      </c>
      <c r="BL15" s="100" t="s">
        <v>140</v>
      </c>
      <c r="BM15" s="62" t="s">
        <v>13</v>
      </c>
      <c r="BN15" s="64" t="s">
        <v>15</v>
      </c>
      <c r="BO15" s="68" t="s">
        <v>19</v>
      </c>
      <c r="BP15" s="61" t="s">
        <v>14</v>
      </c>
      <c r="BQ15" s="99" t="s">
        <v>142</v>
      </c>
      <c r="BR15" s="65" t="s">
        <v>18</v>
      </c>
      <c r="BS15" s="61" t="s">
        <v>14</v>
      </c>
      <c r="BT15" s="64" t="s">
        <v>15</v>
      </c>
      <c r="BU15" s="62" t="s">
        <v>13</v>
      </c>
      <c r="BV15" s="61" t="s">
        <v>14</v>
      </c>
      <c r="BW15" s="64" t="s">
        <v>15</v>
      </c>
      <c r="BX15" s="103" t="s">
        <v>143</v>
      </c>
      <c r="BY15" s="100" t="s">
        <v>140</v>
      </c>
      <c r="BZ15" s="109" t="s">
        <v>141</v>
      </c>
      <c r="CA15" s="61" t="s">
        <v>14</v>
      </c>
      <c r="CB15" s="64" t="s">
        <v>15</v>
      </c>
      <c r="CC15" s="62" t="s">
        <v>13</v>
      </c>
      <c r="CD15" s="61" t="s">
        <v>14</v>
      </c>
      <c r="CE15" s="64" t="s">
        <v>15</v>
      </c>
      <c r="CF15" s="65" t="s">
        <v>18</v>
      </c>
      <c r="CG15" s="60" t="s">
        <v>17</v>
      </c>
      <c r="CH15" s="61" t="s">
        <v>14</v>
      </c>
      <c r="CI15" s="70" t="s">
        <v>13</v>
      </c>
    </row>
    <row r="16" spans="1:87" ht="23.25" customHeight="1" thickBot="1">
      <c r="A16" s="221"/>
      <c r="B16" s="173">
        <v>12</v>
      </c>
      <c r="C16" s="162" t="s">
        <v>14</v>
      </c>
      <c r="D16" s="64" t="s">
        <v>15</v>
      </c>
      <c r="E16" s="103" t="s">
        <v>143</v>
      </c>
      <c r="F16" s="60" t="s">
        <v>17</v>
      </c>
      <c r="G16" s="109" t="s">
        <v>141</v>
      </c>
      <c r="H16" s="61" t="s">
        <v>14</v>
      </c>
      <c r="I16" s="64" t="s">
        <v>15</v>
      </c>
      <c r="J16" s="62" t="s">
        <v>13</v>
      </c>
      <c r="K16" s="61" t="s">
        <v>14</v>
      </c>
      <c r="L16" s="64" t="s">
        <v>15</v>
      </c>
      <c r="M16" s="65" t="s">
        <v>18</v>
      </c>
      <c r="N16" s="60" t="s">
        <v>17</v>
      </c>
      <c r="O16" s="61" t="s">
        <v>14</v>
      </c>
      <c r="P16" s="62" t="s">
        <v>13</v>
      </c>
      <c r="Q16" s="63" t="s">
        <v>16</v>
      </c>
      <c r="R16" s="61" t="s">
        <v>14</v>
      </c>
      <c r="S16" s="99" t="s">
        <v>142</v>
      </c>
      <c r="T16" s="62" t="s">
        <v>13</v>
      </c>
      <c r="U16" s="61" t="s">
        <v>14</v>
      </c>
      <c r="V16" s="64" t="s">
        <v>15</v>
      </c>
      <c r="W16" s="62" t="s">
        <v>13</v>
      </c>
      <c r="X16" s="96" t="s">
        <v>139</v>
      </c>
      <c r="Y16" s="64" t="s">
        <v>15</v>
      </c>
      <c r="Z16" s="140" t="s">
        <v>144</v>
      </c>
      <c r="AA16" s="61" t="s">
        <v>14</v>
      </c>
      <c r="AB16" s="64" t="s">
        <v>15</v>
      </c>
      <c r="AC16" s="100" t="s">
        <v>140</v>
      </c>
      <c r="AD16" s="62" t="s">
        <v>13</v>
      </c>
      <c r="AE16" s="64" t="s">
        <v>15</v>
      </c>
      <c r="AF16" s="103" t="s">
        <v>143</v>
      </c>
      <c r="AG16" s="61" t="s">
        <v>14</v>
      </c>
      <c r="AH16" s="64" t="s">
        <v>15</v>
      </c>
      <c r="AI16" s="65" t="s">
        <v>18</v>
      </c>
      <c r="AJ16" s="61" t="s">
        <v>14</v>
      </c>
      <c r="AK16" s="64" t="s">
        <v>15</v>
      </c>
      <c r="AL16" s="62" t="s">
        <v>13</v>
      </c>
      <c r="AM16" s="61" t="s">
        <v>14</v>
      </c>
      <c r="AN16" s="64" t="s">
        <v>15</v>
      </c>
      <c r="AO16" s="103" t="s">
        <v>143</v>
      </c>
      <c r="AP16" s="60" t="s">
        <v>17</v>
      </c>
      <c r="AQ16" s="109" t="s">
        <v>141</v>
      </c>
      <c r="AR16" s="61" t="s">
        <v>14</v>
      </c>
      <c r="AS16" s="64" t="s">
        <v>15</v>
      </c>
      <c r="AT16" s="62" t="s">
        <v>13</v>
      </c>
      <c r="AU16" s="61" t="s">
        <v>14</v>
      </c>
      <c r="AV16" s="64" t="s">
        <v>15</v>
      </c>
      <c r="AW16" s="65" t="s">
        <v>18</v>
      </c>
      <c r="AX16" s="60" t="s">
        <v>17</v>
      </c>
      <c r="AY16" s="61" t="s">
        <v>14</v>
      </c>
      <c r="AZ16" s="62" t="s">
        <v>13</v>
      </c>
      <c r="BA16" s="109" t="s">
        <v>141</v>
      </c>
      <c r="BB16" s="61" t="s">
        <v>14</v>
      </c>
      <c r="BC16" s="99" t="s">
        <v>142</v>
      </c>
      <c r="BD16" s="62" t="s">
        <v>13</v>
      </c>
      <c r="BE16" s="61" t="s">
        <v>14</v>
      </c>
      <c r="BF16" s="64" t="s">
        <v>15</v>
      </c>
      <c r="BG16" s="62" t="s">
        <v>13</v>
      </c>
      <c r="BH16" s="96" t="s">
        <v>139</v>
      </c>
      <c r="BI16" s="64" t="s">
        <v>15</v>
      </c>
      <c r="BJ16" s="140" t="s">
        <v>144</v>
      </c>
      <c r="BK16" s="61" t="s">
        <v>14</v>
      </c>
      <c r="BL16" s="64" t="s">
        <v>15</v>
      </c>
      <c r="BM16" s="100" t="s">
        <v>140</v>
      </c>
      <c r="BN16" s="62" t="s">
        <v>13</v>
      </c>
      <c r="BO16" s="64" t="s">
        <v>15</v>
      </c>
      <c r="BP16" s="63" t="s">
        <v>16</v>
      </c>
      <c r="BQ16" s="61" t="s">
        <v>14</v>
      </c>
      <c r="BR16" s="64" t="s">
        <v>15</v>
      </c>
      <c r="BS16" s="65" t="s">
        <v>18</v>
      </c>
      <c r="BT16" s="61" t="s">
        <v>14</v>
      </c>
      <c r="BU16" s="64" t="s">
        <v>15</v>
      </c>
      <c r="BV16" s="62" t="s">
        <v>13</v>
      </c>
      <c r="BW16" s="61" t="s">
        <v>14</v>
      </c>
      <c r="BX16" s="64" t="s">
        <v>15</v>
      </c>
      <c r="BY16" s="103" t="s">
        <v>143</v>
      </c>
      <c r="BZ16" s="60" t="s">
        <v>17</v>
      </c>
      <c r="CA16" s="109" t="s">
        <v>141</v>
      </c>
      <c r="CB16" s="96" t="s">
        <v>139</v>
      </c>
      <c r="CC16" s="64" t="s">
        <v>15</v>
      </c>
      <c r="CD16" s="62" t="s">
        <v>13</v>
      </c>
      <c r="CE16" s="61" t="s">
        <v>14</v>
      </c>
      <c r="CF16" s="64" t="s">
        <v>15</v>
      </c>
      <c r="CG16" s="65" t="s">
        <v>18</v>
      </c>
      <c r="CH16" s="60" t="s">
        <v>17</v>
      </c>
      <c r="CI16" s="72" t="s">
        <v>14</v>
      </c>
    </row>
    <row r="17" spans="1:87" ht="23.25" customHeight="1">
      <c r="A17" s="219" t="s">
        <v>120</v>
      </c>
      <c r="B17" s="173">
        <v>13</v>
      </c>
      <c r="C17" s="163" t="s">
        <v>13</v>
      </c>
      <c r="D17" s="61" t="s">
        <v>14</v>
      </c>
      <c r="E17" s="64" t="s">
        <v>15</v>
      </c>
      <c r="F17" s="103" t="s">
        <v>143</v>
      </c>
      <c r="G17" s="140" t="s">
        <v>144</v>
      </c>
      <c r="H17" s="109" t="s">
        <v>141</v>
      </c>
      <c r="I17" s="61" t="s">
        <v>14</v>
      </c>
      <c r="J17" s="64" t="s">
        <v>15</v>
      </c>
      <c r="K17" s="62" t="s">
        <v>13</v>
      </c>
      <c r="L17" s="61" t="s">
        <v>14</v>
      </c>
      <c r="M17" s="64" t="s">
        <v>15</v>
      </c>
      <c r="N17" s="65" t="s">
        <v>18</v>
      </c>
      <c r="O17" s="60" t="s">
        <v>17</v>
      </c>
      <c r="P17" s="61" t="s">
        <v>14</v>
      </c>
      <c r="Q17" s="62" t="s">
        <v>13</v>
      </c>
      <c r="R17" s="63" t="s">
        <v>16</v>
      </c>
      <c r="S17" s="61" t="s">
        <v>14</v>
      </c>
      <c r="T17" s="99" t="s">
        <v>142</v>
      </c>
      <c r="U17" s="62" t="s">
        <v>13</v>
      </c>
      <c r="V17" s="61" t="s">
        <v>14</v>
      </c>
      <c r="W17" s="64" t="s">
        <v>15</v>
      </c>
      <c r="X17" s="62" t="s">
        <v>13</v>
      </c>
      <c r="Y17" s="96" t="s">
        <v>139</v>
      </c>
      <c r="Z17" s="64" t="s">
        <v>15</v>
      </c>
      <c r="AA17" s="140" t="s">
        <v>144</v>
      </c>
      <c r="AB17" s="61" t="s">
        <v>14</v>
      </c>
      <c r="AC17" s="64" t="s">
        <v>15</v>
      </c>
      <c r="AD17" s="100" t="s">
        <v>140</v>
      </c>
      <c r="AE17" s="62" t="s">
        <v>13</v>
      </c>
      <c r="AF17" s="64" t="s">
        <v>15</v>
      </c>
      <c r="AG17" s="68" t="s">
        <v>19</v>
      </c>
      <c r="AH17" s="61" t="s">
        <v>14</v>
      </c>
      <c r="AI17" s="64" t="s">
        <v>15</v>
      </c>
      <c r="AJ17" s="65" t="s">
        <v>18</v>
      </c>
      <c r="AK17" s="61" t="s">
        <v>14</v>
      </c>
      <c r="AL17" s="64" t="s">
        <v>15</v>
      </c>
      <c r="AM17" s="62" t="s">
        <v>13</v>
      </c>
      <c r="AN17" s="61" t="s">
        <v>14</v>
      </c>
      <c r="AO17" s="64" t="s">
        <v>15</v>
      </c>
      <c r="AP17" s="103" t="s">
        <v>143</v>
      </c>
      <c r="AQ17" s="140" t="s">
        <v>144</v>
      </c>
      <c r="AR17" s="109" t="s">
        <v>141</v>
      </c>
      <c r="AS17" s="61" t="s">
        <v>14</v>
      </c>
      <c r="AT17" s="64" t="s">
        <v>15</v>
      </c>
      <c r="AU17" s="62" t="s">
        <v>13</v>
      </c>
      <c r="AV17" s="61" t="s">
        <v>14</v>
      </c>
      <c r="AW17" s="64" t="s">
        <v>15</v>
      </c>
      <c r="AX17" s="65" t="s">
        <v>18</v>
      </c>
      <c r="AY17" s="60" t="s">
        <v>17</v>
      </c>
      <c r="AZ17" s="61" t="s">
        <v>14</v>
      </c>
      <c r="BA17" s="62" t="s">
        <v>13</v>
      </c>
      <c r="BB17" s="63" t="s">
        <v>16</v>
      </c>
      <c r="BC17" s="61" t="s">
        <v>14</v>
      </c>
      <c r="BD17" s="99" t="s">
        <v>142</v>
      </c>
      <c r="BE17" s="62" t="s">
        <v>13</v>
      </c>
      <c r="BF17" s="61" t="s">
        <v>14</v>
      </c>
      <c r="BG17" s="64" t="s">
        <v>15</v>
      </c>
      <c r="BH17" s="62" t="s">
        <v>13</v>
      </c>
      <c r="BI17" s="96" t="s">
        <v>139</v>
      </c>
      <c r="BJ17" s="64" t="s">
        <v>15</v>
      </c>
      <c r="BK17" s="140" t="s">
        <v>144</v>
      </c>
      <c r="BL17" s="61" t="s">
        <v>14</v>
      </c>
      <c r="BM17" s="64" t="s">
        <v>15</v>
      </c>
      <c r="BN17" s="100" t="s">
        <v>140</v>
      </c>
      <c r="BO17" s="62" t="s">
        <v>13</v>
      </c>
      <c r="BP17" s="64" t="s">
        <v>15</v>
      </c>
      <c r="BQ17" s="68" t="s">
        <v>19</v>
      </c>
      <c r="BR17" s="61" t="s">
        <v>14</v>
      </c>
      <c r="BS17" s="99" t="s">
        <v>142</v>
      </c>
      <c r="BT17" s="65" t="s">
        <v>18</v>
      </c>
      <c r="BU17" s="61" t="s">
        <v>14</v>
      </c>
      <c r="BV17" s="64" t="s">
        <v>15</v>
      </c>
      <c r="BW17" s="62" t="s">
        <v>13</v>
      </c>
      <c r="BX17" s="61" t="s">
        <v>14</v>
      </c>
      <c r="BY17" s="64" t="s">
        <v>15</v>
      </c>
      <c r="BZ17" s="103" t="s">
        <v>143</v>
      </c>
      <c r="CA17" s="100" t="s">
        <v>140</v>
      </c>
      <c r="CB17" s="109" t="s">
        <v>141</v>
      </c>
      <c r="CC17" s="61" t="s">
        <v>14</v>
      </c>
      <c r="CD17" s="64" t="s">
        <v>15</v>
      </c>
      <c r="CE17" s="62" t="s">
        <v>13</v>
      </c>
      <c r="CF17" s="61" t="s">
        <v>14</v>
      </c>
      <c r="CG17" s="64" t="s">
        <v>15</v>
      </c>
      <c r="CH17" s="65" t="s">
        <v>18</v>
      </c>
      <c r="CI17" s="74" t="s">
        <v>17</v>
      </c>
    </row>
    <row r="18" spans="1:87" ht="23.25" customHeight="1">
      <c r="A18" s="220"/>
      <c r="B18" s="173">
        <v>14</v>
      </c>
      <c r="C18" s="161" t="s">
        <v>15</v>
      </c>
      <c r="D18" s="62" t="s">
        <v>13</v>
      </c>
      <c r="E18" s="61" t="s">
        <v>14</v>
      </c>
      <c r="F18" s="64" t="s">
        <v>15</v>
      </c>
      <c r="G18" s="103" t="s">
        <v>143</v>
      </c>
      <c r="H18" s="60" t="s">
        <v>17</v>
      </c>
      <c r="I18" s="109" t="s">
        <v>141</v>
      </c>
      <c r="J18" s="61" t="s">
        <v>14</v>
      </c>
      <c r="K18" s="64" t="s">
        <v>15</v>
      </c>
      <c r="L18" s="62" t="s">
        <v>13</v>
      </c>
      <c r="M18" s="61" t="s">
        <v>14</v>
      </c>
      <c r="N18" s="64" t="s">
        <v>15</v>
      </c>
      <c r="O18" s="65" t="s">
        <v>18</v>
      </c>
      <c r="P18" s="60" t="s">
        <v>17</v>
      </c>
      <c r="Q18" s="61" t="s">
        <v>14</v>
      </c>
      <c r="R18" s="62" t="s">
        <v>13</v>
      </c>
      <c r="S18" s="63" t="s">
        <v>16</v>
      </c>
      <c r="T18" s="61" t="s">
        <v>14</v>
      </c>
      <c r="U18" s="99" t="s">
        <v>142</v>
      </c>
      <c r="V18" s="62" t="s">
        <v>13</v>
      </c>
      <c r="W18" s="61" t="s">
        <v>14</v>
      </c>
      <c r="X18" s="64" t="s">
        <v>15</v>
      </c>
      <c r="Y18" s="62" t="s">
        <v>13</v>
      </c>
      <c r="Z18" s="96" t="s">
        <v>139</v>
      </c>
      <c r="AA18" s="64" t="s">
        <v>15</v>
      </c>
      <c r="AB18" s="140" t="s">
        <v>144</v>
      </c>
      <c r="AC18" s="61" t="s">
        <v>14</v>
      </c>
      <c r="AD18" s="64" t="s">
        <v>15</v>
      </c>
      <c r="AE18" s="100" t="s">
        <v>140</v>
      </c>
      <c r="AF18" s="62" t="s">
        <v>13</v>
      </c>
      <c r="AG18" s="64" t="s">
        <v>15</v>
      </c>
      <c r="AH18" s="103" t="s">
        <v>143</v>
      </c>
      <c r="AI18" s="61" t="s">
        <v>14</v>
      </c>
      <c r="AJ18" s="64" t="s">
        <v>15</v>
      </c>
      <c r="AK18" s="65" t="s">
        <v>18</v>
      </c>
      <c r="AL18" s="61" t="s">
        <v>14</v>
      </c>
      <c r="AM18" s="64" t="s">
        <v>15</v>
      </c>
      <c r="AN18" s="62" t="s">
        <v>13</v>
      </c>
      <c r="AO18" s="61" t="s">
        <v>14</v>
      </c>
      <c r="AP18" s="64" t="s">
        <v>15</v>
      </c>
      <c r="AQ18" s="103" t="s">
        <v>143</v>
      </c>
      <c r="AR18" s="60" t="s">
        <v>17</v>
      </c>
      <c r="AS18" s="109" t="s">
        <v>141</v>
      </c>
      <c r="AT18" s="61" t="s">
        <v>14</v>
      </c>
      <c r="AU18" s="64" t="s">
        <v>15</v>
      </c>
      <c r="AV18" s="62" t="s">
        <v>13</v>
      </c>
      <c r="AW18" s="61" t="s">
        <v>14</v>
      </c>
      <c r="AX18" s="64" t="s">
        <v>15</v>
      </c>
      <c r="AY18" s="65" t="s">
        <v>18</v>
      </c>
      <c r="AZ18" s="60" t="s">
        <v>17</v>
      </c>
      <c r="BA18" s="61" t="s">
        <v>14</v>
      </c>
      <c r="BB18" s="62" t="s">
        <v>13</v>
      </c>
      <c r="BC18" s="63" t="s">
        <v>16</v>
      </c>
      <c r="BD18" s="61" t="s">
        <v>14</v>
      </c>
      <c r="BE18" s="99" t="s">
        <v>142</v>
      </c>
      <c r="BF18" s="62" t="s">
        <v>13</v>
      </c>
      <c r="BG18" s="61" t="s">
        <v>14</v>
      </c>
      <c r="BH18" s="64" t="s">
        <v>15</v>
      </c>
      <c r="BI18" s="62" t="s">
        <v>13</v>
      </c>
      <c r="BJ18" s="96" t="s">
        <v>139</v>
      </c>
      <c r="BK18" s="64" t="s">
        <v>15</v>
      </c>
      <c r="BL18" s="140" t="s">
        <v>144</v>
      </c>
      <c r="BM18" s="61" t="s">
        <v>14</v>
      </c>
      <c r="BN18" s="64" t="s">
        <v>15</v>
      </c>
      <c r="BO18" s="100" t="s">
        <v>140</v>
      </c>
      <c r="BP18" s="62" t="s">
        <v>13</v>
      </c>
      <c r="BQ18" s="64" t="s">
        <v>15</v>
      </c>
      <c r="BR18" s="63" t="s">
        <v>16</v>
      </c>
      <c r="BS18" s="61" t="s">
        <v>14</v>
      </c>
      <c r="BT18" s="64" t="s">
        <v>15</v>
      </c>
      <c r="BU18" s="65" t="s">
        <v>18</v>
      </c>
      <c r="BV18" s="61" t="s">
        <v>14</v>
      </c>
      <c r="BW18" s="64" t="s">
        <v>15</v>
      </c>
      <c r="BX18" s="62" t="s">
        <v>13</v>
      </c>
      <c r="BY18" s="61" t="s">
        <v>14</v>
      </c>
      <c r="BZ18" s="64" t="s">
        <v>15</v>
      </c>
      <c r="CA18" s="103" t="s">
        <v>143</v>
      </c>
      <c r="CB18" s="60" t="s">
        <v>17</v>
      </c>
      <c r="CC18" s="109" t="s">
        <v>141</v>
      </c>
      <c r="CD18" s="96" t="s">
        <v>139</v>
      </c>
      <c r="CE18" s="64" t="s">
        <v>15</v>
      </c>
      <c r="CF18" s="62" t="s">
        <v>13</v>
      </c>
      <c r="CG18" s="61" t="s">
        <v>14</v>
      </c>
      <c r="CH18" s="64" t="s">
        <v>15</v>
      </c>
      <c r="CI18" s="75" t="s">
        <v>18</v>
      </c>
    </row>
    <row r="19" spans="1:87" ht="23.25" customHeight="1">
      <c r="A19" s="220"/>
      <c r="B19" s="173">
        <v>15</v>
      </c>
      <c r="C19" s="162" t="s">
        <v>14</v>
      </c>
      <c r="D19" s="64" t="s">
        <v>15</v>
      </c>
      <c r="E19" s="62" t="s">
        <v>13</v>
      </c>
      <c r="F19" s="61" t="s">
        <v>14</v>
      </c>
      <c r="G19" s="64" t="s">
        <v>15</v>
      </c>
      <c r="H19" s="103" t="s">
        <v>143</v>
      </c>
      <c r="I19" s="60" t="s">
        <v>17</v>
      </c>
      <c r="J19" s="109" t="s">
        <v>141</v>
      </c>
      <c r="K19" s="61" t="s">
        <v>14</v>
      </c>
      <c r="L19" s="64" t="s">
        <v>15</v>
      </c>
      <c r="M19" s="62" t="s">
        <v>13</v>
      </c>
      <c r="N19" s="61" t="s">
        <v>14</v>
      </c>
      <c r="O19" s="64" t="s">
        <v>15</v>
      </c>
      <c r="P19" s="65" t="s">
        <v>18</v>
      </c>
      <c r="Q19" s="60" t="s">
        <v>17</v>
      </c>
      <c r="R19" s="61" t="s">
        <v>14</v>
      </c>
      <c r="S19" s="62" t="s">
        <v>13</v>
      </c>
      <c r="T19" s="63" t="s">
        <v>16</v>
      </c>
      <c r="U19" s="61" t="s">
        <v>14</v>
      </c>
      <c r="V19" s="99" t="s">
        <v>142</v>
      </c>
      <c r="W19" s="62" t="s">
        <v>13</v>
      </c>
      <c r="X19" s="61" t="s">
        <v>14</v>
      </c>
      <c r="Y19" s="64" t="s">
        <v>15</v>
      </c>
      <c r="Z19" s="62" t="s">
        <v>13</v>
      </c>
      <c r="AA19" s="96" t="s">
        <v>139</v>
      </c>
      <c r="AB19" s="64" t="s">
        <v>15</v>
      </c>
      <c r="AC19" s="140" t="s">
        <v>144</v>
      </c>
      <c r="AD19" s="61" t="s">
        <v>14</v>
      </c>
      <c r="AE19" s="64" t="s">
        <v>15</v>
      </c>
      <c r="AF19" s="100" t="s">
        <v>140</v>
      </c>
      <c r="AG19" s="62" t="s">
        <v>13</v>
      </c>
      <c r="AH19" s="64" t="s">
        <v>15</v>
      </c>
      <c r="AI19" s="68" t="s">
        <v>19</v>
      </c>
      <c r="AJ19" s="61" t="s">
        <v>14</v>
      </c>
      <c r="AK19" s="64" t="s">
        <v>15</v>
      </c>
      <c r="AL19" s="65" t="s">
        <v>18</v>
      </c>
      <c r="AM19" s="61" t="s">
        <v>14</v>
      </c>
      <c r="AN19" s="64" t="s">
        <v>15</v>
      </c>
      <c r="AO19" s="62" t="s">
        <v>13</v>
      </c>
      <c r="AP19" s="61" t="s">
        <v>14</v>
      </c>
      <c r="AQ19" s="64" t="s">
        <v>15</v>
      </c>
      <c r="AR19" s="103" t="s">
        <v>143</v>
      </c>
      <c r="AS19" s="60" t="s">
        <v>17</v>
      </c>
      <c r="AT19" s="109" t="s">
        <v>141</v>
      </c>
      <c r="AU19" s="61" t="s">
        <v>14</v>
      </c>
      <c r="AV19" s="64" t="s">
        <v>15</v>
      </c>
      <c r="AW19" s="62" t="s">
        <v>13</v>
      </c>
      <c r="AX19" s="61" t="s">
        <v>14</v>
      </c>
      <c r="AY19" s="64" t="s">
        <v>15</v>
      </c>
      <c r="AZ19" s="65" t="s">
        <v>18</v>
      </c>
      <c r="BA19" s="60" t="s">
        <v>17</v>
      </c>
      <c r="BB19" s="61" t="s">
        <v>14</v>
      </c>
      <c r="BC19" s="62" t="s">
        <v>13</v>
      </c>
      <c r="BD19" s="109" t="s">
        <v>141</v>
      </c>
      <c r="BE19" s="61" t="s">
        <v>14</v>
      </c>
      <c r="BF19" s="99" t="s">
        <v>142</v>
      </c>
      <c r="BG19" s="62" t="s">
        <v>13</v>
      </c>
      <c r="BH19" s="61" t="s">
        <v>14</v>
      </c>
      <c r="BI19" s="64" t="s">
        <v>15</v>
      </c>
      <c r="BJ19" s="62" t="s">
        <v>13</v>
      </c>
      <c r="BK19" s="96" t="s">
        <v>139</v>
      </c>
      <c r="BL19" s="64" t="s">
        <v>15</v>
      </c>
      <c r="BM19" s="140" t="s">
        <v>144</v>
      </c>
      <c r="BN19" s="61" t="s">
        <v>14</v>
      </c>
      <c r="BO19" s="64" t="s">
        <v>15</v>
      </c>
      <c r="BP19" s="100" t="s">
        <v>140</v>
      </c>
      <c r="BQ19" s="62" t="s">
        <v>13</v>
      </c>
      <c r="BR19" s="64" t="s">
        <v>15</v>
      </c>
      <c r="BS19" s="68" t="s">
        <v>19</v>
      </c>
      <c r="BT19" s="61" t="s">
        <v>14</v>
      </c>
      <c r="BU19" s="99" t="s">
        <v>142</v>
      </c>
      <c r="BV19" s="65" t="s">
        <v>18</v>
      </c>
      <c r="BW19" s="61" t="s">
        <v>14</v>
      </c>
      <c r="BX19" s="64" t="s">
        <v>15</v>
      </c>
      <c r="BY19" s="62" t="s">
        <v>13</v>
      </c>
      <c r="BZ19" s="61" t="s">
        <v>14</v>
      </c>
      <c r="CA19" s="64" t="s">
        <v>15</v>
      </c>
      <c r="CB19" s="103" t="s">
        <v>143</v>
      </c>
      <c r="CC19" s="100" t="s">
        <v>140</v>
      </c>
      <c r="CD19" s="109" t="s">
        <v>141</v>
      </c>
      <c r="CE19" s="65" t="s">
        <v>18</v>
      </c>
      <c r="CF19" s="64" t="s">
        <v>15</v>
      </c>
      <c r="CG19" s="62" t="s">
        <v>13</v>
      </c>
      <c r="CH19" s="61" t="s">
        <v>14</v>
      </c>
      <c r="CI19" s="66" t="s">
        <v>15</v>
      </c>
    </row>
    <row r="20" spans="1:87" ht="23.25" customHeight="1" thickBot="1">
      <c r="A20" s="221"/>
      <c r="B20" s="173">
        <v>16</v>
      </c>
      <c r="C20" s="160" t="s">
        <v>18</v>
      </c>
      <c r="D20" s="61" t="s">
        <v>14</v>
      </c>
      <c r="E20" s="64" t="s">
        <v>15</v>
      </c>
      <c r="F20" s="62" t="s">
        <v>13</v>
      </c>
      <c r="G20" s="61" t="s">
        <v>14</v>
      </c>
      <c r="H20" s="64" t="s">
        <v>15</v>
      </c>
      <c r="I20" s="103" t="s">
        <v>143</v>
      </c>
      <c r="J20" s="60" t="s">
        <v>17</v>
      </c>
      <c r="K20" s="109" t="s">
        <v>141</v>
      </c>
      <c r="L20" s="61" t="s">
        <v>14</v>
      </c>
      <c r="M20" s="64" t="s">
        <v>15</v>
      </c>
      <c r="N20" s="62" t="s">
        <v>13</v>
      </c>
      <c r="O20" s="61" t="s">
        <v>14</v>
      </c>
      <c r="P20" s="64" t="s">
        <v>15</v>
      </c>
      <c r="Q20" s="65" t="s">
        <v>18</v>
      </c>
      <c r="R20" s="60" t="s">
        <v>17</v>
      </c>
      <c r="S20" s="61" t="s">
        <v>14</v>
      </c>
      <c r="T20" s="62" t="s">
        <v>13</v>
      </c>
      <c r="U20" s="63" t="s">
        <v>16</v>
      </c>
      <c r="V20" s="61" t="s">
        <v>14</v>
      </c>
      <c r="W20" s="99" t="s">
        <v>142</v>
      </c>
      <c r="X20" s="62" t="s">
        <v>13</v>
      </c>
      <c r="Y20" s="61" t="s">
        <v>14</v>
      </c>
      <c r="Z20" s="64" t="s">
        <v>15</v>
      </c>
      <c r="AA20" s="62" t="s">
        <v>13</v>
      </c>
      <c r="AB20" s="96" t="s">
        <v>139</v>
      </c>
      <c r="AC20" s="64" t="s">
        <v>15</v>
      </c>
      <c r="AD20" s="140" t="s">
        <v>144</v>
      </c>
      <c r="AE20" s="61" t="s">
        <v>14</v>
      </c>
      <c r="AF20" s="64" t="s">
        <v>15</v>
      </c>
      <c r="AG20" s="100" t="s">
        <v>140</v>
      </c>
      <c r="AH20" s="62" t="s">
        <v>13</v>
      </c>
      <c r="AI20" s="64" t="s">
        <v>15</v>
      </c>
      <c r="AJ20" s="103" t="s">
        <v>143</v>
      </c>
      <c r="AK20" s="61" t="s">
        <v>14</v>
      </c>
      <c r="AL20" s="64" t="s">
        <v>15</v>
      </c>
      <c r="AM20" s="65" t="s">
        <v>18</v>
      </c>
      <c r="AN20" s="61" t="s">
        <v>14</v>
      </c>
      <c r="AO20" s="64" t="s">
        <v>15</v>
      </c>
      <c r="AP20" s="62" t="s">
        <v>13</v>
      </c>
      <c r="AQ20" s="61" t="s">
        <v>14</v>
      </c>
      <c r="AR20" s="64" t="s">
        <v>15</v>
      </c>
      <c r="AS20" s="103" t="s">
        <v>143</v>
      </c>
      <c r="AT20" s="60" t="s">
        <v>17</v>
      </c>
      <c r="AU20" s="109" t="s">
        <v>141</v>
      </c>
      <c r="AV20" s="61" t="s">
        <v>14</v>
      </c>
      <c r="AW20" s="64" t="s">
        <v>15</v>
      </c>
      <c r="AX20" s="62" t="s">
        <v>13</v>
      </c>
      <c r="AY20" s="61" t="s">
        <v>14</v>
      </c>
      <c r="AZ20" s="64" t="s">
        <v>15</v>
      </c>
      <c r="BA20" s="65" t="s">
        <v>18</v>
      </c>
      <c r="BB20" s="60" t="s">
        <v>17</v>
      </c>
      <c r="BC20" s="61" t="s">
        <v>14</v>
      </c>
      <c r="BD20" s="62" t="s">
        <v>13</v>
      </c>
      <c r="BE20" s="63" t="s">
        <v>16</v>
      </c>
      <c r="BF20" s="61" t="s">
        <v>14</v>
      </c>
      <c r="BG20" s="99" t="s">
        <v>142</v>
      </c>
      <c r="BH20" s="62" t="s">
        <v>13</v>
      </c>
      <c r="BI20" s="61" t="s">
        <v>14</v>
      </c>
      <c r="BJ20" s="64" t="s">
        <v>15</v>
      </c>
      <c r="BK20" s="62" t="s">
        <v>13</v>
      </c>
      <c r="BL20" s="96" t="s">
        <v>139</v>
      </c>
      <c r="BM20" s="64" t="s">
        <v>15</v>
      </c>
      <c r="BN20" s="140" t="s">
        <v>144</v>
      </c>
      <c r="BO20" s="61" t="s">
        <v>14</v>
      </c>
      <c r="BP20" s="64" t="s">
        <v>15</v>
      </c>
      <c r="BQ20" s="100" t="s">
        <v>140</v>
      </c>
      <c r="BR20" s="62" t="s">
        <v>13</v>
      </c>
      <c r="BS20" s="64" t="s">
        <v>15</v>
      </c>
      <c r="BT20" s="63" t="s">
        <v>16</v>
      </c>
      <c r="BU20" s="61" t="s">
        <v>14</v>
      </c>
      <c r="BV20" s="64" t="s">
        <v>15</v>
      </c>
      <c r="BW20" s="65" t="s">
        <v>18</v>
      </c>
      <c r="BX20" s="61" t="s">
        <v>14</v>
      </c>
      <c r="BY20" s="64" t="s">
        <v>15</v>
      </c>
      <c r="BZ20" s="62" t="s">
        <v>13</v>
      </c>
      <c r="CA20" s="61" t="s">
        <v>14</v>
      </c>
      <c r="CB20" s="64" t="s">
        <v>15</v>
      </c>
      <c r="CC20" s="103" t="s">
        <v>143</v>
      </c>
      <c r="CD20" s="60" t="s">
        <v>17</v>
      </c>
      <c r="CE20" s="109" t="s">
        <v>141</v>
      </c>
      <c r="CF20" s="96" t="s">
        <v>139</v>
      </c>
      <c r="CG20" s="64" t="s">
        <v>15</v>
      </c>
      <c r="CH20" s="62" t="s">
        <v>13</v>
      </c>
      <c r="CI20" s="72" t="s">
        <v>14</v>
      </c>
    </row>
    <row r="21" spans="1:87" ht="23.25" customHeight="1">
      <c r="A21" s="219" t="s">
        <v>121</v>
      </c>
      <c r="B21" s="173">
        <v>17</v>
      </c>
      <c r="C21" s="161" t="s">
        <v>15</v>
      </c>
      <c r="D21" s="65" t="s">
        <v>18</v>
      </c>
      <c r="E21" s="61" t="s">
        <v>14</v>
      </c>
      <c r="F21" s="64" t="s">
        <v>15</v>
      </c>
      <c r="G21" s="62" t="s">
        <v>13</v>
      </c>
      <c r="H21" s="61" t="s">
        <v>14</v>
      </c>
      <c r="I21" s="64" t="s">
        <v>15</v>
      </c>
      <c r="J21" s="103" t="s">
        <v>143</v>
      </c>
      <c r="K21" s="140" t="s">
        <v>144</v>
      </c>
      <c r="L21" s="109" t="s">
        <v>141</v>
      </c>
      <c r="M21" s="61" t="s">
        <v>14</v>
      </c>
      <c r="N21" s="64" t="s">
        <v>15</v>
      </c>
      <c r="O21" s="62" t="s">
        <v>13</v>
      </c>
      <c r="P21" s="61" t="s">
        <v>14</v>
      </c>
      <c r="Q21" s="64" t="s">
        <v>15</v>
      </c>
      <c r="R21" s="65" t="s">
        <v>18</v>
      </c>
      <c r="S21" s="60" t="s">
        <v>17</v>
      </c>
      <c r="T21" s="61" t="s">
        <v>14</v>
      </c>
      <c r="U21" s="62" t="s">
        <v>13</v>
      </c>
      <c r="V21" s="63" t="s">
        <v>16</v>
      </c>
      <c r="W21" s="61" t="s">
        <v>14</v>
      </c>
      <c r="X21" s="99" t="s">
        <v>142</v>
      </c>
      <c r="Y21" s="62" t="s">
        <v>13</v>
      </c>
      <c r="Z21" s="61" t="s">
        <v>14</v>
      </c>
      <c r="AA21" s="64" t="s">
        <v>15</v>
      </c>
      <c r="AB21" s="62" t="s">
        <v>13</v>
      </c>
      <c r="AC21" s="96" t="s">
        <v>139</v>
      </c>
      <c r="AD21" s="64" t="s">
        <v>15</v>
      </c>
      <c r="AE21" s="140" t="s">
        <v>144</v>
      </c>
      <c r="AF21" s="61" t="s">
        <v>14</v>
      </c>
      <c r="AG21" s="64" t="s">
        <v>15</v>
      </c>
      <c r="AH21" s="100" t="s">
        <v>140</v>
      </c>
      <c r="AI21" s="62" t="s">
        <v>13</v>
      </c>
      <c r="AJ21" s="64" t="s">
        <v>15</v>
      </c>
      <c r="AK21" s="68" t="s">
        <v>19</v>
      </c>
      <c r="AL21" s="61" t="s">
        <v>14</v>
      </c>
      <c r="AM21" s="64" t="s">
        <v>15</v>
      </c>
      <c r="AN21" s="65" t="s">
        <v>18</v>
      </c>
      <c r="AO21" s="61" t="s">
        <v>14</v>
      </c>
      <c r="AP21" s="64" t="s">
        <v>15</v>
      </c>
      <c r="AQ21" s="62" t="s">
        <v>13</v>
      </c>
      <c r="AR21" s="61" t="s">
        <v>14</v>
      </c>
      <c r="AS21" s="64" t="s">
        <v>15</v>
      </c>
      <c r="AT21" s="103" t="s">
        <v>143</v>
      </c>
      <c r="AU21" s="140" t="s">
        <v>144</v>
      </c>
      <c r="AV21" s="109" t="s">
        <v>141</v>
      </c>
      <c r="AW21" s="61" t="s">
        <v>14</v>
      </c>
      <c r="AX21" s="64" t="s">
        <v>15</v>
      </c>
      <c r="AY21" s="62" t="s">
        <v>13</v>
      </c>
      <c r="AZ21" s="61" t="s">
        <v>14</v>
      </c>
      <c r="BA21" s="64" t="s">
        <v>15</v>
      </c>
      <c r="BB21" s="65" t="s">
        <v>18</v>
      </c>
      <c r="BC21" s="60" t="s">
        <v>17</v>
      </c>
      <c r="BD21" s="61" t="s">
        <v>14</v>
      </c>
      <c r="BE21" s="62" t="s">
        <v>13</v>
      </c>
      <c r="BF21" s="63" t="s">
        <v>16</v>
      </c>
      <c r="BG21" s="61" t="s">
        <v>14</v>
      </c>
      <c r="BH21" s="99" t="s">
        <v>142</v>
      </c>
      <c r="BI21" s="62" t="s">
        <v>13</v>
      </c>
      <c r="BJ21" s="61" t="s">
        <v>14</v>
      </c>
      <c r="BK21" s="64" t="s">
        <v>15</v>
      </c>
      <c r="BL21" s="62" t="s">
        <v>13</v>
      </c>
      <c r="BM21" s="96" t="s">
        <v>139</v>
      </c>
      <c r="BN21" s="64" t="s">
        <v>15</v>
      </c>
      <c r="BO21" s="140" t="s">
        <v>144</v>
      </c>
      <c r="BP21" s="61" t="s">
        <v>14</v>
      </c>
      <c r="BQ21" s="64" t="s">
        <v>15</v>
      </c>
      <c r="BR21" s="100" t="s">
        <v>140</v>
      </c>
      <c r="BS21" s="62" t="s">
        <v>13</v>
      </c>
      <c r="BT21" s="64" t="s">
        <v>15</v>
      </c>
      <c r="BU21" s="68" t="s">
        <v>19</v>
      </c>
      <c r="BV21" s="61" t="s">
        <v>14</v>
      </c>
      <c r="BW21" s="99" t="s">
        <v>142</v>
      </c>
      <c r="BX21" s="65" t="s">
        <v>18</v>
      </c>
      <c r="BY21" s="61" t="s">
        <v>14</v>
      </c>
      <c r="BZ21" s="64" t="s">
        <v>15</v>
      </c>
      <c r="CA21" s="62" t="s">
        <v>13</v>
      </c>
      <c r="CB21" s="61" t="s">
        <v>14</v>
      </c>
      <c r="CC21" s="64" t="s">
        <v>15</v>
      </c>
      <c r="CD21" s="103" t="s">
        <v>143</v>
      </c>
      <c r="CE21" s="100" t="s">
        <v>140</v>
      </c>
      <c r="CF21" s="109" t="s">
        <v>141</v>
      </c>
      <c r="CG21" s="65" t="s">
        <v>18</v>
      </c>
      <c r="CH21" s="64" t="s">
        <v>15</v>
      </c>
      <c r="CI21" s="70" t="s">
        <v>13</v>
      </c>
    </row>
    <row r="22" spans="1:87" ht="23.25" customHeight="1">
      <c r="A22" s="220"/>
      <c r="B22" s="173">
        <v>18</v>
      </c>
      <c r="C22" s="162" t="s">
        <v>14</v>
      </c>
      <c r="D22" s="64" t="s">
        <v>15</v>
      </c>
      <c r="E22" s="65" t="s">
        <v>18</v>
      </c>
      <c r="F22" s="61" t="s">
        <v>14</v>
      </c>
      <c r="G22" s="64" t="s">
        <v>15</v>
      </c>
      <c r="H22" s="62" t="s">
        <v>13</v>
      </c>
      <c r="I22" s="61" t="s">
        <v>14</v>
      </c>
      <c r="J22" s="64" t="s">
        <v>15</v>
      </c>
      <c r="K22" s="103" t="s">
        <v>143</v>
      </c>
      <c r="L22" s="60" t="s">
        <v>17</v>
      </c>
      <c r="M22" s="109" t="s">
        <v>141</v>
      </c>
      <c r="N22" s="61" t="s">
        <v>14</v>
      </c>
      <c r="O22" s="64" t="s">
        <v>15</v>
      </c>
      <c r="P22" s="62" t="s">
        <v>13</v>
      </c>
      <c r="Q22" s="61" t="s">
        <v>14</v>
      </c>
      <c r="R22" s="64" t="s">
        <v>15</v>
      </c>
      <c r="S22" s="65" t="s">
        <v>18</v>
      </c>
      <c r="T22" s="60" t="s">
        <v>17</v>
      </c>
      <c r="U22" s="61" t="s">
        <v>14</v>
      </c>
      <c r="V22" s="62" t="s">
        <v>13</v>
      </c>
      <c r="W22" s="109" t="s">
        <v>141</v>
      </c>
      <c r="X22" s="61" t="s">
        <v>14</v>
      </c>
      <c r="Y22" s="99" t="s">
        <v>142</v>
      </c>
      <c r="Z22" s="62" t="s">
        <v>13</v>
      </c>
      <c r="AA22" s="61" t="s">
        <v>14</v>
      </c>
      <c r="AB22" s="64" t="s">
        <v>15</v>
      </c>
      <c r="AC22" s="62" t="s">
        <v>13</v>
      </c>
      <c r="AD22" s="96" t="s">
        <v>139</v>
      </c>
      <c r="AE22" s="64" t="s">
        <v>15</v>
      </c>
      <c r="AF22" s="140" t="s">
        <v>144</v>
      </c>
      <c r="AG22" s="61" t="s">
        <v>14</v>
      </c>
      <c r="AH22" s="64" t="s">
        <v>15</v>
      </c>
      <c r="AI22" s="100" t="s">
        <v>140</v>
      </c>
      <c r="AJ22" s="62" t="s">
        <v>13</v>
      </c>
      <c r="AK22" s="64" t="s">
        <v>15</v>
      </c>
      <c r="AL22" s="63" t="s">
        <v>16</v>
      </c>
      <c r="AM22" s="61" t="s">
        <v>14</v>
      </c>
      <c r="AN22" s="64" t="s">
        <v>15</v>
      </c>
      <c r="AO22" s="65" t="s">
        <v>18</v>
      </c>
      <c r="AP22" s="61" t="s">
        <v>14</v>
      </c>
      <c r="AQ22" s="64" t="s">
        <v>15</v>
      </c>
      <c r="AR22" s="62" t="s">
        <v>13</v>
      </c>
      <c r="AS22" s="61" t="s">
        <v>14</v>
      </c>
      <c r="AT22" s="64" t="s">
        <v>15</v>
      </c>
      <c r="AU22" s="103" t="s">
        <v>143</v>
      </c>
      <c r="AV22" s="60" t="s">
        <v>17</v>
      </c>
      <c r="AW22" s="109" t="s">
        <v>141</v>
      </c>
      <c r="AX22" s="61" t="s">
        <v>14</v>
      </c>
      <c r="AY22" s="64" t="s">
        <v>15</v>
      </c>
      <c r="AZ22" s="62" t="s">
        <v>13</v>
      </c>
      <c r="BA22" s="61" t="s">
        <v>14</v>
      </c>
      <c r="BB22" s="64" t="s">
        <v>15</v>
      </c>
      <c r="BC22" s="65" t="s">
        <v>18</v>
      </c>
      <c r="BD22" s="60" t="s">
        <v>17</v>
      </c>
      <c r="BE22" s="61" t="s">
        <v>14</v>
      </c>
      <c r="BF22" s="62" t="s">
        <v>13</v>
      </c>
      <c r="BG22" s="109" t="s">
        <v>141</v>
      </c>
      <c r="BH22" s="61" t="s">
        <v>14</v>
      </c>
      <c r="BI22" s="99" t="s">
        <v>142</v>
      </c>
      <c r="BJ22" s="62" t="s">
        <v>13</v>
      </c>
      <c r="BK22" s="61" t="s">
        <v>14</v>
      </c>
      <c r="BL22" s="64" t="s">
        <v>15</v>
      </c>
      <c r="BM22" s="62" t="s">
        <v>13</v>
      </c>
      <c r="BN22" s="96" t="s">
        <v>139</v>
      </c>
      <c r="BO22" s="64" t="s">
        <v>15</v>
      </c>
      <c r="BP22" s="140" t="s">
        <v>144</v>
      </c>
      <c r="BQ22" s="61" t="s">
        <v>14</v>
      </c>
      <c r="BR22" s="64" t="s">
        <v>15</v>
      </c>
      <c r="BS22" s="100" t="s">
        <v>140</v>
      </c>
      <c r="BT22" s="62" t="s">
        <v>13</v>
      </c>
      <c r="BU22" s="64" t="s">
        <v>15</v>
      </c>
      <c r="BV22" s="63" t="s">
        <v>16</v>
      </c>
      <c r="BW22" s="61" t="s">
        <v>14</v>
      </c>
      <c r="BX22" s="64" t="s">
        <v>15</v>
      </c>
      <c r="BY22" s="65" t="s">
        <v>18</v>
      </c>
      <c r="BZ22" s="61" t="s">
        <v>14</v>
      </c>
      <c r="CA22" s="64" t="s">
        <v>15</v>
      </c>
      <c r="CB22" s="62" t="s">
        <v>13</v>
      </c>
      <c r="CC22" s="61" t="s">
        <v>14</v>
      </c>
      <c r="CD22" s="64" t="s">
        <v>15</v>
      </c>
      <c r="CE22" s="103" t="s">
        <v>143</v>
      </c>
      <c r="CF22" s="60" t="s">
        <v>17</v>
      </c>
      <c r="CG22" s="109" t="s">
        <v>141</v>
      </c>
      <c r="CH22" s="96" t="s">
        <v>139</v>
      </c>
      <c r="CI22" s="66" t="s">
        <v>15</v>
      </c>
    </row>
    <row r="23" spans="1:87" ht="23.25" customHeight="1">
      <c r="A23" s="220"/>
      <c r="B23" s="173">
        <v>19</v>
      </c>
      <c r="C23" s="166" t="s">
        <v>19</v>
      </c>
      <c r="D23" s="61" t="s">
        <v>14</v>
      </c>
      <c r="E23" s="64" t="s">
        <v>15</v>
      </c>
      <c r="F23" s="65" t="s">
        <v>18</v>
      </c>
      <c r="G23" s="61" t="s">
        <v>14</v>
      </c>
      <c r="H23" s="64" t="s">
        <v>15</v>
      </c>
      <c r="I23" s="62" t="s">
        <v>13</v>
      </c>
      <c r="J23" s="61" t="s">
        <v>14</v>
      </c>
      <c r="K23" s="64" t="s">
        <v>15</v>
      </c>
      <c r="L23" s="103" t="s">
        <v>143</v>
      </c>
      <c r="M23" s="60" t="s">
        <v>17</v>
      </c>
      <c r="N23" s="109" t="s">
        <v>141</v>
      </c>
      <c r="O23" s="61" t="s">
        <v>14</v>
      </c>
      <c r="P23" s="64" t="s">
        <v>15</v>
      </c>
      <c r="Q23" s="62" t="s">
        <v>13</v>
      </c>
      <c r="R23" s="61" t="s">
        <v>14</v>
      </c>
      <c r="S23" s="64" t="s">
        <v>15</v>
      </c>
      <c r="T23" s="65" t="s">
        <v>18</v>
      </c>
      <c r="U23" s="60" t="s">
        <v>17</v>
      </c>
      <c r="V23" s="61" t="s">
        <v>14</v>
      </c>
      <c r="W23" s="62" t="s">
        <v>13</v>
      </c>
      <c r="X23" s="63" t="s">
        <v>16</v>
      </c>
      <c r="Y23" s="61" t="s">
        <v>14</v>
      </c>
      <c r="Z23" s="99" t="s">
        <v>142</v>
      </c>
      <c r="AA23" s="62" t="s">
        <v>13</v>
      </c>
      <c r="AB23" s="61" t="s">
        <v>14</v>
      </c>
      <c r="AC23" s="64" t="s">
        <v>15</v>
      </c>
      <c r="AD23" s="62" t="s">
        <v>13</v>
      </c>
      <c r="AE23" s="96" t="s">
        <v>139</v>
      </c>
      <c r="AF23" s="64" t="s">
        <v>15</v>
      </c>
      <c r="AG23" s="140" t="s">
        <v>144</v>
      </c>
      <c r="AH23" s="61" t="s">
        <v>14</v>
      </c>
      <c r="AI23" s="64" t="s">
        <v>15</v>
      </c>
      <c r="AJ23" s="100" t="s">
        <v>140</v>
      </c>
      <c r="AK23" s="62" t="s">
        <v>13</v>
      </c>
      <c r="AL23" s="64" t="s">
        <v>15</v>
      </c>
      <c r="AM23" s="68" t="s">
        <v>19</v>
      </c>
      <c r="AN23" s="61" t="s">
        <v>14</v>
      </c>
      <c r="AO23" s="64" t="s">
        <v>15</v>
      </c>
      <c r="AP23" s="65" t="s">
        <v>18</v>
      </c>
      <c r="AQ23" s="61" t="s">
        <v>14</v>
      </c>
      <c r="AR23" s="64" t="s">
        <v>15</v>
      </c>
      <c r="AS23" s="62" t="s">
        <v>13</v>
      </c>
      <c r="AT23" s="61" t="s">
        <v>14</v>
      </c>
      <c r="AU23" s="64" t="s">
        <v>15</v>
      </c>
      <c r="AV23" s="103" t="s">
        <v>143</v>
      </c>
      <c r="AW23" s="60" t="s">
        <v>17</v>
      </c>
      <c r="AX23" s="109" t="s">
        <v>141</v>
      </c>
      <c r="AY23" s="61" t="s">
        <v>14</v>
      </c>
      <c r="AZ23" s="64" t="s">
        <v>15</v>
      </c>
      <c r="BA23" s="62" t="s">
        <v>13</v>
      </c>
      <c r="BB23" s="61" t="s">
        <v>14</v>
      </c>
      <c r="BC23" s="64" t="s">
        <v>15</v>
      </c>
      <c r="BD23" s="65" t="s">
        <v>18</v>
      </c>
      <c r="BE23" s="60" t="s">
        <v>17</v>
      </c>
      <c r="BF23" s="61" t="s">
        <v>14</v>
      </c>
      <c r="BG23" s="62" t="s">
        <v>13</v>
      </c>
      <c r="BH23" s="63" t="s">
        <v>16</v>
      </c>
      <c r="BI23" s="61" t="s">
        <v>14</v>
      </c>
      <c r="BJ23" s="99" t="s">
        <v>142</v>
      </c>
      <c r="BK23" s="62" t="s">
        <v>13</v>
      </c>
      <c r="BL23" s="61" t="s">
        <v>14</v>
      </c>
      <c r="BM23" s="64" t="s">
        <v>15</v>
      </c>
      <c r="BN23" s="62" t="s">
        <v>13</v>
      </c>
      <c r="BO23" s="96" t="s">
        <v>139</v>
      </c>
      <c r="BP23" s="64" t="s">
        <v>15</v>
      </c>
      <c r="BQ23" s="140" t="s">
        <v>144</v>
      </c>
      <c r="BR23" s="61" t="s">
        <v>14</v>
      </c>
      <c r="BS23" s="64" t="s">
        <v>15</v>
      </c>
      <c r="BT23" s="100" t="s">
        <v>140</v>
      </c>
      <c r="BU23" s="62" t="s">
        <v>13</v>
      </c>
      <c r="BV23" s="64" t="s">
        <v>15</v>
      </c>
      <c r="BW23" s="68" t="s">
        <v>19</v>
      </c>
      <c r="BX23" s="61" t="s">
        <v>14</v>
      </c>
      <c r="BY23" s="99" t="s">
        <v>142</v>
      </c>
      <c r="BZ23" s="65" t="s">
        <v>18</v>
      </c>
      <c r="CA23" s="61" t="s">
        <v>14</v>
      </c>
      <c r="CB23" s="64" t="s">
        <v>15</v>
      </c>
      <c r="CC23" s="62" t="s">
        <v>13</v>
      </c>
      <c r="CD23" s="61" t="s">
        <v>14</v>
      </c>
      <c r="CE23" s="64" t="s">
        <v>15</v>
      </c>
      <c r="CF23" s="103" t="s">
        <v>143</v>
      </c>
      <c r="CG23" s="100" t="s">
        <v>140</v>
      </c>
      <c r="CH23" s="109" t="s">
        <v>141</v>
      </c>
      <c r="CI23" s="75" t="s">
        <v>18</v>
      </c>
    </row>
    <row r="24" spans="1:87" ht="23.25" customHeight="1" thickBot="1">
      <c r="A24" s="221"/>
      <c r="B24" s="173">
        <v>20</v>
      </c>
      <c r="C24" s="161" t="s">
        <v>15</v>
      </c>
      <c r="D24" s="103" t="s">
        <v>143</v>
      </c>
      <c r="E24" s="61" t="s">
        <v>14</v>
      </c>
      <c r="F24" s="64" t="s">
        <v>15</v>
      </c>
      <c r="G24" s="65" t="s">
        <v>18</v>
      </c>
      <c r="H24" s="61" t="s">
        <v>14</v>
      </c>
      <c r="I24" s="64" t="s">
        <v>15</v>
      </c>
      <c r="J24" s="62" t="s">
        <v>13</v>
      </c>
      <c r="K24" s="61" t="s">
        <v>14</v>
      </c>
      <c r="L24" s="64" t="s">
        <v>15</v>
      </c>
      <c r="M24" s="103" t="s">
        <v>143</v>
      </c>
      <c r="N24" s="60" t="s">
        <v>17</v>
      </c>
      <c r="O24" s="109" t="s">
        <v>141</v>
      </c>
      <c r="P24" s="61" t="s">
        <v>14</v>
      </c>
      <c r="Q24" s="64" t="s">
        <v>15</v>
      </c>
      <c r="R24" s="62" t="s">
        <v>13</v>
      </c>
      <c r="S24" s="61" t="s">
        <v>14</v>
      </c>
      <c r="T24" s="64" t="s">
        <v>15</v>
      </c>
      <c r="U24" s="65" t="s">
        <v>18</v>
      </c>
      <c r="V24" s="60" t="s">
        <v>17</v>
      </c>
      <c r="W24" s="61" t="s">
        <v>14</v>
      </c>
      <c r="X24" s="62" t="s">
        <v>13</v>
      </c>
      <c r="Y24" s="63" t="s">
        <v>16</v>
      </c>
      <c r="Z24" s="61" t="s">
        <v>14</v>
      </c>
      <c r="AA24" s="99" t="s">
        <v>142</v>
      </c>
      <c r="AB24" s="62" t="s">
        <v>13</v>
      </c>
      <c r="AC24" s="61" t="s">
        <v>14</v>
      </c>
      <c r="AD24" s="64" t="s">
        <v>15</v>
      </c>
      <c r="AE24" s="62" t="s">
        <v>13</v>
      </c>
      <c r="AF24" s="96" t="s">
        <v>139</v>
      </c>
      <c r="AG24" s="64" t="s">
        <v>15</v>
      </c>
      <c r="AH24" s="140" t="s">
        <v>144</v>
      </c>
      <c r="AI24" s="61" t="s">
        <v>14</v>
      </c>
      <c r="AJ24" s="64" t="s">
        <v>15</v>
      </c>
      <c r="AK24" s="100" t="s">
        <v>140</v>
      </c>
      <c r="AL24" s="62" t="s">
        <v>13</v>
      </c>
      <c r="AM24" s="64" t="s">
        <v>15</v>
      </c>
      <c r="AN24" s="63" t="s">
        <v>16</v>
      </c>
      <c r="AO24" s="61" t="s">
        <v>14</v>
      </c>
      <c r="AP24" s="64" t="s">
        <v>15</v>
      </c>
      <c r="AQ24" s="65" t="s">
        <v>18</v>
      </c>
      <c r="AR24" s="61" t="s">
        <v>14</v>
      </c>
      <c r="AS24" s="64" t="s">
        <v>15</v>
      </c>
      <c r="AT24" s="62" t="s">
        <v>13</v>
      </c>
      <c r="AU24" s="61" t="s">
        <v>14</v>
      </c>
      <c r="AV24" s="64" t="s">
        <v>15</v>
      </c>
      <c r="AW24" s="103" t="s">
        <v>143</v>
      </c>
      <c r="AX24" s="60" t="s">
        <v>17</v>
      </c>
      <c r="AY24" s="109" t="s">
        <v>141</v>
      </c>
      <c r="AZ24" s="61" t="s">
        <v>14</v>
      </c>
      <c r="BA24" s="64" t="s">
        <v>15</v>
      </c>
      <c r="BB24" s="62" t="s">
        <v>13</v>
      </c>
      <c r="BC24" s="61" t="s">
        <v>14</v>
      </c>
      <c r="BD24" s="64" t="s">
        <v>15</v>
      </c>
      <c r="BE24" s="65" t="s">
        <v>18</v>
      </c>
      <c r="BF24" s="60" t="s">
        <v>17</v>
      </c>
      <c r="BG24" s="61" t="s">
        <v>14</v>
      </c>
      <c r="BH24" s="62" t="s">
        <v>13</v>
      </c>
      <c r="BI24" s="63" t="s">
        <v>16</v>
      </c>
      <c r="BJ24" s="61" t="s">
        <v>14</v>
      </c>
      <c r="BK24" s="99" t="s">
        <v>142</v>
      </c>
      <c r="BL24" s="62" t="s">
        <v>13</v>
      </c>
      <c r="BM24" s="61" t="s">
        <v>14</v>
      </c>
      <c r="BN24" s="64" t="s">
        <v>15</v>
      </c>
      <c r="BO24" s="62" t="s">
        <v>13</v>
      </c>
      <c r="BP24" s="96" t="s">
        <v>139</v>
      </c>
      <c r="BQ24" s="64" t="s">
        <v>15</v>
      </c>
      <c r="BR24" s="140" t="s">
        <v>144</v>
      </c>
      <c r="BS24" s="61" t="s">
        <v>14</v>
      </c>
      <c r="BT24" s="64" t="s">
        <v>15</v>
      </c>
      <c r="BU24" s="100" t="s">
        <v>140</v>
      </c>
      <c r="BV24" s="62" t="s">
        <v>13</v>
      </c>
      <c r="BW24" s="64" t="s">
        <v>15</v>
      </c>
      <c r="BX24" s="63" t="s">
        <v>16</v>
      </c>
      <c r="BY24" s="61" t="s">
        <v>14</v>
      </c>
      <c r="BZ24" s="64" t="s">
        <v>15</v>
      </c>
      <c r="CA24" s="65" t="s">
        <v>18</v>
      </c>
      <c r="CB24" s="61" t="s">
        <v>14</v>
      </c>
      <c r="CC24" s="64" t="s">
        <v>15</v>
      </c>
      <c r="CD24" s="62" t="s">
        <v>13</v>
      </c>
      <c r="CE24" s="61" t="s">
        <v>14</v>
      </c>
      <c r="CF24" s="64" t="s">
        <v>15</v>
      </c>
      <c r="CG24" s="103" t="s">
        <v>143</v>
      </c>
      <c r="CH24" s="60" t="s">
        <v>17</v>
      </c>
      <c r="CI24" s="150" t="s">
        <v>141</v>
      </c>
    </row>
    <row r="25" spans="1:87" ht="23.25" customHeight="1">
      <c r="A25" s="219" t="s">
        <v>122</v>
      </c>
      <c r="B25" s="173">
        <v>21</v>
      </c>
      <c r="C25" s="162" t="s">
        <v>14</v>
      </c>
      <c r="D25" s="64" t="s">
        <v>15</v>
      </c>
      <c r="E25" s="68" t="s">
        <v>19</v>
      </c>
      <c r="F25" s="61" t="s">
        <v>14</v>
      </c>
      <c r="G25" s="64" t="s">
        <v>15</v>
      </c>
      <c r="H25" s="65" t="s">
        <v>18</v>
      </c>
      <c r="I25" s="61" t="s">
        <v>14</v>
      </c>
      <c r="J25" s="64" t="s">
        <v>15</v>
      </c>
      <c r="K25" s="62" t="s">
        <v>13</v>
      </c>
      <c r="L25" s="61" t="s">
        <v>14</v>
      </c>
      <c r="M25" s="64" t="s">
        <v>15</v>
      </c>
      <c r="N25" s="103" t="s">
        <v>143</v>
      </c>
      <c r="O25" s="140" t="s">
        <v>144</v>
      </c>
      <c r="P25" s="109" t="s">
        <v>141</v>
      </c>
      <c r="Q25" s="61" t="s">
        <v>14</v>
      </c>
      <c r="R25" s="64" t="s">
        <v>15</v>
      </c>
      <c r="S25" s="62" t="s">
        <v>13</v>
      </c>
      <c r="T25" s="61" t="s">
        <v>14</v>
      </c>
      <c r="U25" s="64" t="s">
        <v>15</v>
      </c>
      <c r="V25" s="65" t="s">
        <v>18</v>
      </c>
      <c r="W25" s="60" t="s">
        <v>17</v>
      </c>
      <c r="X25" s="61" t="s">
        <v>14</v>
      </c>
      <c r="Y25" s="62" t="s">
        <v>13</v>
      </c>
      <c r="Z25" s="109" t="s">
        <v>141</v>
      </c>
      <c r="AA25" s="61" t="s">
        <v>14</v>
      </c>
      <c r="AB25" s="99" t="s">
        <v>142</v>
      </c>
      <c r="AC25" s="62" t="s">
        <v>13</v>
      </c>
      <c r="AD25" s="61" t="s">
        <v>14</v>
      </c>
      <c r="AE25" s="64" t="s">
        <v>15</v>
      </c>
      <c r="AF25" s="62" t="s">
        <v>13</v>
      </c>
      <c r="AG25" s="96" t="s">
        <v>139</v>
      </c>
      <c r="AH25" s="64" t="s">
        <v>15</v>
      </c>
      <c r="AI25" s="140" t="s">
        <v>144</v>
      </c>
      <c r="AJ25" s="61" t="s">
        <v>14</v>
      </c>
      <c r="AK25" s="64" t="s">
        <v>15</v>
      </c>
      <c r="AL25" s="100" t="s">
        <v>140</v>
      </c>
      <c r="AM25" s="62" t="s">
        <v>13</v>
      </c>
      <c r="AN25" s="64" t="s">
        <v>15</v>
      </c>
      <c r="AO25" s="68" t="s">
        <v>19</v>
      </c>
      <c r="AP25" s="61" t="s">
        <v>14</v>
      </c>
      <c r="AQ25" s="64" t="s">
        <v>15</v>
      </c>
      <c r="AR25" s="65" t="s">
        <v>18</v>
      </c>
      <c r="AS25" s="61" t="s">
        <v>14</v>
      </c>
      <c r="AT25" s="64" t="s">
        <v>15</v>
      </c>
      <c r="AU25" s="62" t="s">
        <v>13</v>
      </c>
      <c r="AV25" s="61" t="s">
        <v>14</v>
      </c>
      <c r="AW25" s="64" t="s">
        <v>15</v>
      </c>
      <c r="AX25" s="103" t="s">
        <v>143</v>
      </c>
      <c r="AY25" s="140" t="s">
        <v>144</v>
      </c>
      <c r="AZ25" s="109" t="s">
        <v>141</v>
      </c>
      <c r="BA25" s="61" t="s">
        <v>14</v>
      </c>
      <c r="BB25" s="64" t="s">
        <v>15</v>
      </c>
      <c r="BC25" s="62" t="s">
        <v>13</v>
      </c>
      <c r="BD25" s="61" t="s">
        <v>14</v>
      </c>
      <c r="BE25" s="64" t="s">
        <v>15</v>
      </c>
      <c r="BF25" s="65" t="s">
        <v>18</v>
      </c>
      <c r="BG25" s="60" t="s">
        <v>17</v>
      </c>
      <c r="BH25" s="61" t="s">
        <v>14</v>
      </c>
      <c r="BI25" s="62" t="s">
        <v>13</v>
      </c>
      <c r="BJ25" s="109" t="s">
        <v>141</v>
      </c>
      <c r="BK25" s="61" t="s">
        <v>14</v>
      </c>
      <c r="BL25" s="99" t="s">
        <v>142</v>
      </c>
      <c r="BM25" s="62" t="s">
        <v>13</v>
      </c>
      <c r="BN25" s="61" t="s">
        <v>14</v>
      </c>
      <c r="BO25" s="64" t="s">
        <v>15</v>
      </c>
      <c r="BP25" s="62" t="s">
        <v>13</v>
      </c>
      <c r="BQ25" s="96" t="s">
        <v>139</v>
      </c>
      <c r="BR25" s="64" t="s">
        <v>15</v>
      </c>
      <c r="BS25" s="140" t="s">
        <v>144</v>
      </c>
      <c r="BT25" s="61" t="s">
        <v>14</v>
      </c>
      <c r="BU25" s="64" t="s">
        <v>15</v>
      </c>
      <c r="BV25" s="100" t="s">
        <v>140</v>
      </c>
      <c r="BW25" s="62" t="s">
        <v>13</v>
      </c>
      <c r="BX25" s="64" t="s">
        <v>15</v>
      </c>
      <c r="BY25" s="68" t="s">
        <v>19</v>
      </c>
      <c r="BZ25" s="61" t="s">
        <v>14</v>
      </c>
      <c r="CA25" s="99" t="s">
        <v>142</v>
      </c>
      <c r="CB25" s="65" t="s">
        <v>18</v>
      </c>
      <c r="CC25" s="61" t="s">
        <v>14</v>
      </c>
      <c r="CD25" s="64" t="s">
        <v>15</v>
      </c>
      <c r="CE25" s="62" t="s">
        <v>13</v>
      </c>
      <c r="CF25" s="61" t="s">
        <v>14</v>
      </c>
      <c r="CG25" s="64" t="s">
        <v>15</v>
      </c>
      <c r="CH25" s="103" t="s">
        <v>143</v>
      </c>
      <c r="CI25" s="151" t="s">
        <v>140</v>
      </c>
    </row>
    <row r="26" spans="1:87" ht="23.25" customHeight="1" thickBot="1">
      <c r="A26" s="220"/>
      <c r="B26" s="173">
        <v>22</v>
      </c>
      <c r="C26" s="167" t="s">
        <v>140</v>
      </c>
      <c r="D26" s="62" t="s">
        <v>13</v>
      </c>
      <c r="E26" s="64" t="s">
        <v>15</v>
      </c>
      <c r="F26" s="103" t="s">
        <v>143</v>
      </c>
      <c r="G26" s="61" t="s">
        <v>14</v>
      </c>
      <c r="H26" s="64" t="s">
        <v>15</v>
      </c>
      <c r="I26" s="65" t="s">
        <v>18</v>
      </c>
      <c r="J26" s="61" t="s">
        <v>14</v>
      </c>
      <c r="K26" s="64" t="s">
        <v>15</v>
      </c>
      <c r="L26" s="62" t="s">
        <v>13</v>
      </c>
      <c r="M26" s="61" t="s">
        <v>14</v>
      </c>
      <c r="N26" s="64" t="s">
        <v>15</v>
      </c>
      <c r="O26" s="103" t="s">
        <v>143</v>
      </c>
      <c r="P26" s="60" t="s">
        <v>17</v>
      </c>
      <c r="Q26" s="109" t="s">
        <v>141</v>
      </c>
      <c r="R26" s="61" t="s">
        <v>14</v>
      </c>
      <c r="S26" s="64" t="s">
        <v>15</v>
      </c>
      <c r="T26" s="62" t="s">
        <v>13</v>
      </c>
      <c r="U26" s="61" t="s">
        <v>14</v>
      </c>
      <c r="V26" s="64" t="s">
        <v>15</v>
      </c>
      <c r="W26" s="65" t="s">
        <v>18</v>
      </c>
      <c r="X26" s="60" t="s">
        <v>17</v>
      </c>
      <c r="Y26" s="61" t="s">
        <v>14</v>
      </c>
      <c r="Z26" s="62" t="s">
        <v>13</v>
      </c>
      <c r="AA26" s="63" t="s">
        <v>16</v>
      </c>
      <c r="AB26" s="61" t="s">
        <v>14</v>
      </c>
      <c r="AC26" s="99" t="s">
        <v>142</v>
      </c>
      <c r="AD26" s="62" t="s">
        <v>13</v>
      </c>
      <c r="AE26" s="61" t="s">
        <v>14</v>
      </c>
      <c r="AF26" s="64" t="s">
        <v>15</v>
      </c>
      <c r="AG26" s="62" t="s">
        <v>13</v>
      </c>
      <c r="AH26" s="96" t="s">
        <v>139</v>
      </c>
      <c r="AI26" s="64" t="s">
        <v>15</v>
      </c>
      <c r="AJ26" s="140" t="s">
        <v>144</v>
      </c>
      <c r="AK26" s="61" t="s">
        <v>14</v>
      </c>
      <c r="AL26" s="64" t="s">
        <v>15</v>
      </c>
      <c r="AM26" s="100" t="s">
        <v>140</v>
      </c>
      <c r="AN26" s="62" t="s">
        <v>13</v>
      </c>
      <c r="AO26" s="64" t="s">
        <v>15</v>
      </c>
      <c r="AP26" s="63" t="s">
        <v>16</v>
      </c>
      <c r="AQ26" s="61" t="s">
        <v>14</v>
      </c>
      <c r="AR26" s="64" t="s">
        <v>15</v>
      </c>
      <c r="AS26" s="65" t="s">
        <v>18</v>
      </c>
      <c r="AT26" s="61" t="s">
        <v>14</v>
      </c>
      <c r="AU26" s="64" t="s">
        <v>15</v>
      </c>
      <c r="AV26" s="62" t="s">
        <v>13</v>
      </c>
      <c r="AW26" s="61" t="s">
        <v>14</v>
      </c>
      <c r="AX26" s="64" t="s">
        <v>15</v>
      </c>
      <c r="AY26" s="103" t="s">
        <v>143</v>
      </c>
      <c r="AZ26" s="60" t="s">
        <v>17</v>
      </c>
      <c r="BA26" s="109" t="s">
        <v>141</v>
      </c>
      <c r="BB26" s="96" t="s">
        <v>139</v>
      </c>
      <c r="BC26" s="64" t="s">
        <v>15</v>
      </c>
      <c r="BD26" s="62" t="s">
        <v>13</v>
      </c>
      <c r="BE26" s="61" t="s">
        <v>14</v>
      </c>
      <c r="BF26" s="64" t="s">
        <v>15</v>
      </c>
      <c r="BG26" s="65" t="s">
        <v>18</v>
      </c>
      <c r="BH26" s="60" t="s">
        <v>17</v>
      </c>
      <c r="BI26" s="61" t="s">
        <v>14</v>
      </c>
      <c r="BJ26" s="62" t="s">
        <v>13</v>
      </c>
      <c r="BK26" s="63" t="s">
        <v>16</v>
      </c>
      <c r="BL26" s="61" t="s">
        <v>14</v>
      </c>
      <c r="BM26" s="99" t="s">
        <v>142</v>
      </c>
      <c r="BN26" s="62" t="s">
        <v>13</v>
      </c>
      <c r="BO26" s="61" t="s">
        <v>14</v>
      </c>
      <c r="BP26" s="64" t="s">
        <v>15</v>
      </c>
      <c r="BQ26" s="62" t="s">
        <v>13</v>
      </c>
      <c r="BR26" s="96" t="s">
        <v>139</v>
      </c>
      <c r="BS26" s="64" t="s">
        <v>15</v>
      </c>
      <c r="BT26" s="140" t="s">
        <v>144</v>
      </c>
      <c r="BU26" s="61" t="s">
        <v>14</v>
      </c>
      <c r="BV26" s="64" t="s">
        <v>15</v>
      </c>
      <c r="BW26" s="100" t="s">
        <v>140</v>
      </c>
      <c r="BX26" s="62" t="s">
        <v>13</v>
      </c>
      <c r="BY26" s="64" t="s">
        <v>15</v>
      </c>
      <c r="BZ26" s="63" t="s">
        <v>16</v>
      </c>
      <c r="CA26" s="61" t="s">
        <v>14</v>
      </c>
      <c r="CB26" s="64" t="s">
        <v>15</v>
      </c>
      <c r="CC26" s="65" t="s">
        <v>18</v>
      </c>
      <c r="CD26" s="61" t="s">
        <v>14</v>
      </c>
      <c r="CE26" s="64" t="s">
        <v>15</v>
      </c>
      <c r="CF26" s="62" t="s">
        <v>13</v>
      </c>
      <c r="CG26" s="61" t="s">
        <v>14</v>
      </c>
      <c r="CH26" s="64" t="s">
        <v>15</v>
      </c>
      <c r="CI26" s="152" t="s">
        <v>143</v>
      </c>
    </row>
    <row r="27" spans="1:87" ht="23.25" customHeight="1">
      <c r="A27" s="219" t="s">
        <v>123</v>
      </c>
      <c r="B27" s="173">
        <v>23</v>
      </c>
      <c r="C27" s="161" t="s">
        <v>15</v>
      </c>
      <c r="D27" s="100" t="s">
        <v>140</v>
      </c>
      <c r="E27" s="62" t="s">
        <v>13</v>
      </c>
      <c r="F27" s="64" t="s">
        <v>15</v>
      </c>
      <c r="G27" s="68" t="s">
        <v>19</v>
      </c>
      <c r="H27" s="61" t="s">
        <v>14</v>
      </c>
      <c r="I27" s="64" t="s">
        <v>15</v>
      </c>
      <c r="J27" s="65" t="s">
        <v>18</v>
      </c>
      <c r="K27" s="61" t="s">
        <v>14</v>
      </c>
      <c r="L27" s="64" t="s">
        <v>15</v>
      </c>
      <c r="M27" s="62" t="s">
        <v>13</v>
      </c>
      <c r="N27" s="61" t="s">
        <v>14</v>
      </c>
      <c r="O27" s="64" t="s">
        <v>15</v>
      </c>
      <c r="P27" s="103" t="s">
        <v>143</v>
      </c>
      <c r="Q27" s="60" t="s">
        <v>17</v>
      </c>
      <c r="R27" s="109" t="s">
        <v>141</v>
      </c>
      <c r="S27" s="61" t="s">
        <v>14</v>
      </c>
      <c r="T27" s="64" t="s">
        <v>15</v>
      </c>
      <c r="U27" s="62" t="s">
        <v>13</v>
      </c>
      <c r="V27" s="61" t="s">
        <v>14</v>
      </c>
      <c r="W27" s="64" t="s">
        <v>15</v>
      </c>
      <c r="X27" s="65" t="s">
        <v>18</v>
      </c>
      <c r="Y27" s="60" t="s">
        <v>17</v>
      </c>
      <c r="Z27" s="61" t="s">
        <v>14</v>
      </c>
      <c r="AA27" s="62" t="s">
        <v>13</v>
      </c>
      <c r="AB27" s="63" t="s">
        <v>16</v>
      </c>
      <c r="AC27" s="61" t="s">
        <v>14</v>
      </c>
      <c r="AD27" s="99" t="s">
        <v>142</v>
      </c>
      <c r="AE27" s="62" t="s">
        <v>13</v>
      </c>
      <c r="AF27" s="61" t="s">
        <v>14</v>
      </c>
      <c r="AG27" s="64" t="s">
        <v>15</v>
      </c>
      <c r="AH27" s="62" t="s">
        <v>13</v>
      </c>
      <c r="AI27" s="96" t="s">
        <v>139</v>
      </c>
      <c r="AJ27" s="64" t="s">
        <v>15</v>
      </c>
      <c r="AK27" s="140" t="s">
        <v>144</v>
      </c>
      <c r="AL27" s="61" t="s">
        <v>14</v>
      </c>
      <c r="AM27" s="64" t="s">
        <v>15</v>
      </c>
      <c r="AN27" s="100" t="s">
        <v>140</v>
      </c>
      <c r="AO27" s="62" t="s">
        <v>13</v>
      </c>
      <c r="AP27" s="64" t="s">
        <v>15</v>
      </c>
      <c r="AQ27" s="68" t="s">
        <v>19</v>
      </c>
      <c r="AR27" s="61" t="s">
        <v>14</v>
      </c>
      <c r="AS27" s="64" t="s">
        <v>15</v>
      </c>
      <c r="AT27" s="65" t="s">
        <v>18</v>
      </c>
      <c r="AU27" s="61" t="s">
        <v>14</v>
      </c>
      <c r="AV27" s="64" t="s">
        <v>15</v>
      </c>
      <c r="AW27" s="62" t="s">
        <v>13</v>
      </c>
      <c r="AX27" s="61" t="s">
        <v>14</v>
      </c>
      <c r="AY27" s="64" t="s">
        <v>15</v>
      </c>
      <c r="AZ27" s="103" t="s">
        <v>143</v>
      </c>
      <c r="BA27" s="60" t="s">
        <v>17</v>
      </c>
      <c r="BB27" s="109" t="s">
        <v>141</v>
      </c>
      <c r="BC27" s="61" t="s">
        <v>14</v>
      </c>
      <c r="BD27" s="64" t="s">
        <v>15</v>
      </c>
      <c r="BE27" s="62" t="s">
        <v>13</v>
      </c>
      <c r="BF27" s="61" t="s">
        <v>14</v>
      </c>
      <c r="BG27" s="64" t="s">
        <v>15</v>
      </c>
      <c r="BH27" s="65" t="s">
        <v>18</v>
      </c>
      <c r="BI27" s="60" t="s">
        <v>17</v>
      </c>
      <c r="BJ27" s="61" t="s">
        <v>14</v>
      </c>
      <c r="BK27" s="62" t="s">
        <v>13</v>
      </c>
      <c r="BL27" s="63" t="s">
        <v>16</v>
      </c>
      <c r="BM27" s="61" t="s">
        <v>14</v>
      </c>
      <c r="BN27" s="99" t="s">
        <v>142</v>
      </c>
      <c r="BO27" s="62" t="s">
        <v>13</v>
      </c>
      <c r="BP27" s="61" t="s">
        <v>14</v>
      </c>
      <c r="BQ27" s="64" t="s">
        <v>15</v>
      </c>
      <c r="BR27" s="62" t="s">
        <v>13</v>
      </c>
      <c r="BS27" s="96" t="s">
        <v>139</v>
      </c>
      <c r="BT27" s="64" t="s">
        <v>15</v>
      </c>
      <c r="BU27" s="140" t="s">
        <v>144</v>
      </c>
      <c r="BV27" s="61" t="s">
        <v>14</v>
      </c>
      <c r="BW27" s="64" t="s">
        <v>15</v>
      </c>
      <c r="BX27" s="100" t="s">
        <v>140</v>
      </c>
      <c r="BY27" s="62" t="s">
        <v>13</v>
      </c>
      <c r="BZ27" s="64" t="s">
        <v>15</v>
      </c>
      <c r="CA27" s="68" t="s">
        <v>19</v>
      </c>
      <c r="CB27" s="61" t="s">
        <v>14</v>
      </c>
      <c r="CC27" s="99" t="s">
        <v>142</v>
      </c>
      <c r="CD27" s="65" t="s">
        <v>18</v>
      </c>
      <c r="CE27" s="61" t="s">
        <v>14</v>
      </c>
      <c r="CF27" s="64" t="s">
        <v>15</v>
      </c>
      <c r="CG27" s="62" t="s">
        <v>13</v>
      </c>
      <c r="CH27" s="61" t="s">
        <v>14</v>
      </c>
      <c r="CI27" s="66" t="s">
        <v>15</v>
      </c>
    </row>
    <row r="28" spans="1:87" ht="23.25" customHeight="1" thickBot="1">
      <c r="A28" s="220"/>
      <c r="B28" s="173">
        <v>24</v>
      </c>
      <c r="C28" s="162" t="s">
        <v>14</v>
      </c>
      <c r="D28" s="64" t="s">
        <v>15</v>
      </c>
      <c r="E28" s="100" t="s">
        <v>140</v>
      </c>
      <c r="F28" s="61" t="s">
        <v>14</v>
      </c>
      <c r="G28" s="64" t="s">
        <v>15</v>
      </c>
      <c r="H28" s="103" t="s">
        <v>143</v>
      </c>
      <c r="I28" s="61" t="s">
        <v>14</v>
      </c>
      <c r="J28" s="64" t="s">
        <v>15</v>
      </c>
      <c r="K28" s="65" t="s">
        <v>18</v>
      </c>
      <c r="L28" s="61" t="s">
        <v>14</v>
      </c>
      <c r="M28" s="64" t="s">
        <v>15</v>
      </c>
      <c r="N28" s="62" t="s">
        <v>13</v>
      </c>
      <c r="O28" s="61" t="s">
        <v>14</v>
      </c>
      <c r="P28" s="64" t="s">
        <v>15</v>
      </c>
      <c r="Q28" s="103" t="s">
        <v>143</v>
      </c>
      <c r="R28" s="60" t="s">
        <v>17</v>
      </c>
      <c r="S28" s="109" t="s">
        <v>141</v>
      </c>
      <c r="T28" s="61" t="s">
        <v>14</v>
      </c>
      <c r="U28" s="64" t="s">
        <v>15</v>
      </c>
      <c r="V28" s="62" t="s">
        <v>13</v>
      </c>
      <c r="W28" s="61" t="s">
        <v>14</v>
      </c>
      <c r="X28" s="64" t="s">
        <v>15</v>
      </c>
      <c r="Y28" s="65" t="s">
        <v>18</v>
      </c>
      <c r="Z28" s="60" t="s">
        <v>17</v>
      </c>
      <c r="AA28" s="61" t="s">
        <v>14</v>
      </c>
      <c r="AB28" s="62" t="s">
        <v>13</v>
      </c>
      <c r="AC28" s="109" t="s">
        <v>141</v>
      </c>
      <c r="AD28" s="61" t="s">
        <v>14</v>
      </c>
      <c r="AE28" s="99" t="s">
        <v>142</v>
      </c>
      <c r="AF28" s="62" t="s">
        <v>13</v>
      </c>
      <c r="AG28" s="61" t="s">
        <v>14</v>
      </c>
      <c r="AH28" s="64" t="s">
        <v>15</v>
      </c>
      <c r="AI28" s="62" t="s">
        <v>13</v>
      </c>
      <c r="AJ28" s="96" t="s">
        <v>139</v>
      </c>
      <c r="AK28" s="64" t="s">
        <v>15</v>
      </c>
      <c r="AL28" s="140" t="s">
        <v>144</v>
      </c>
      <c r="AM28" s="61" t="s">
        <v>14</v>
      </c>
      <c r="AN28" s="64" t="s">
        <v>15</v>
      </c>
      <c r="AO28" s="100" t="s">
        <v>140</v>
      </c>
      <c r="AP28" s="62" t="s">
        <v>13</v>
      </c>
      <c r="AQ28" s="64" t="s">
        <v>15</v>
      </c>
      <c r="AR28" s="63" t="s">
        <v>16</v>
      </c>
      <c r="AS28" s="61" t="s">
        <v>14</v>
      </c>
      <c r="AT28" s="64" t="s">
        <v>15</v>
      </c>
      <c r="AU28" s="65" t="s">
        <v>18</v>
      </c>
      <c r="AV28" s="61" t="s">
        <v>14</v>
      </c>
      <c r="AW28" s="64" t="s">
        <v>15</v>
      </c>
      <c r="AX28" s="62" t="s">
        <v>13</v>
      </c>
      <c r="AY28" s="61" t="s">
        <v>14</v>
      </c>
      <c r="AZ28" s="64" t="s">
        <v>15</v>
      </c>
      <c r="BA28" s="103" t="s">
        <v>143</v>
      </c>
      <c r="BB28" s="60" t="s">
        <v>17</v>
      </c>
      <c r="BC28" s="109" t="s">
        <v>141</v>
      </c>
      <c r="BD28" s="96" t="s">
        <v>139</v>
      </c>
      <c r="BE28" s="64" t="s">
        <v>15</v>
      </c>
      <c r="BF28" s="62" t="s">
        <v>13</v>
      </c>
      <c r="BG28" s="61" t="s">
        <v>14</v>
      </c>
      <c r="BH28" s="64" t="s">
        <v>15</v>
      </c>
      <c r="BI28" s="65" t="s">
        <v>18</v>
      </c>
      <c r="BJ28" s="60" t="s">
        <v>17</v>
      </c>
      <c r="BK28" s="61" t="s">
        <v>14</v>
      </c>
      <c r="BL28" s="62" t="s">
        <v>13</v>
      </c>
      <c r="BM28" s="109" t="s">
        <v>141</v>
      </c>
      <c r="BN28" s="61" t="s">
        <v>14</v>
      </c>
      <c r="BO28" s="99" t="s">
        <v>142</v>
      </c>
      <c r="BP28" s="62" t="s">
        <v>13</v>
      </c>
      <c r="BQ28" s="61" t="s">
        <v>14</v>
      </c>
      <c r="BR28" s="64" t="s">
        <v>15</v>
      </c>
      <c r="BS28" s="62" t="s">
        <v>13</v>
      </c>
      <c r="BT28" s="96" t="s">
        <v>139</v>
      </c>
      <c r="BU28" s="64" t="s">
        <v>15</v>
      </c>
      <c r="BV28" s="140" t="s">
        <v>144</v>
      </c>
      <c r="BW28" s="61" t="s">
        <v>14</v>
      </c>
      <c r="BX28" s="64" t="s">
        <v>15</v>
      </c>
      <c r="BY28" s="100" t="s">
        <v>140</v>
      </c>
      <c r="BZ28" s="62" t="s">
        <v>13</v>
      </c>
      <c r="CA28" s="64" t="s">
        <v>15</v>
      </c>
      <c r="CB28" s="63" t="s">
        <v>16</v>
      </c>
      <c r="CC28" s="61" t="s">
        <v>14</v>
      </c>
      <c r="CD28" s="64" t="s">
        <v>15</v>
      </c>
      <c r="CE28" s="65" t="s">
        <v>18</v>
      </c>
      <c r="CF28" s="61" t="s">
        <v>14</v>
      </c>
      <c r="CG28" s="64" t="s">
        <v>15</v>
      </c>
      <c r="CH28" s="62" t="s">
        <v>13</v>
      </c>
      <c r="CI28" s="72" t="s">
        <v>14</v>
      </c>
    </row>
    <row r="29" spans="1:87" ht="23.25" customHeight="1">
      <c r="A29" s="219" t="s">
        <v>124</v>
      </c>
      <c r="B29" s="173">
        <v>25</v>
      </c>
      <c r="C29" s="107" t="s">
        <v>144</v>
      </c>
      <c r="D29" s="61" t="s">
        <v>14</v>
      </c>
      <c r="E29" s="64" t="s">
        <v>15</v>
      </c>
      <c r="F29" s="100" t="s">
        <v>140</v>
      </c>
      <c r="G29" s="62" t="s">
        <v>13</v>
      </c>
      <c r="H29" s="64" t="s">
        <v>15</v>
      </c>
      <c r="I29" s="68" t="s">
        <v>19</v>
      </c>
      <c r="J29" s="61" t="s">
        <v>14</v>
      </c>
      <c r="K29" s="64" t="s">
        <v>15</v>
      </c>
      <c r="L29" s="65" t="s">
        <v>18</v>
      </c>
      <c r="M29" s="61" t="s">
        <v>14</v>
      </c>
      <c r="N29" s="64" t="s">
        <v>15</v>
      </c>
      <c r="O29" s="62" t="s">
        <v>13</v>
      </c>
      <c r="P29" s="61" t="s">
        <v>14</v>
      </c>
      <c r="Q29" s="64" t="s">
        <v>15</v>
      </c>
      <c r="R29" s="103" t="s">
        <v>143</v>
      </c>
      <c r="S29" s="140" t="s">
        <v>144</v>
      </c>
      <c r="T29" s="109" t="s">
        <v>141</v>
      </c>
      <c r="U29" s="61" t="s">
        <v>14</v>
      </c>
      <c r="V29" s="64" t="s">
        <v>15</v>
      </c>
      <c r="W29" s="62" t="s">
        <v>13</v>
      </c>
      <c r="X29" s="61" t="s">
        <v>14</v>
      </c>
      <c r="Y29" s="64" t="s">
        <v>15</v>
      </c>
      <c r="Z29" s="65" t="s">
        <v>18</v>
      </c>
      <c r="AA29" s="60" t="s">
        <v>17</v>
      </c>
      <c r="AB29" s="61" t="s">
        <v>14</v>
      </c>
      <c r="AC29" s="62" t="s">
        <v>13</v>
      </c>
      <c r="AD29" s="63" t="s">
        <v>16</v>
      </c>
      <c r="AE29" s="61" t="s">
        <v>14</v>
      </c>
      <c r="AF29" s="99" t="s">
        <v>142</v>
      </c>
      <c r="AG29" s="62" t="s">
        <v>13</v>
      </c>
      <c r="AH29" s="61" t="s">
        <v>14</v>
      </c>
      <c r="AI29" s="64" t="s">
        <v>15</v>
      </c>
      <c r="AJ29" s="62" t="s">
        <v>13</v>
      </c>
      <c r="AK29" s="96" t="s">
        <v>139</v>
      </c>
      <c r="AL29" s="64" t="s">
        <v>15</v>
      </c>
      <c r="AM29" s="140" t="s">
        <v>144</v>
      </c>
      <c r="AN29" s="61" t="s">
        <v>14</v>
      </c>
      <c r="AO29" s="64" t="s">
        <v>15</v>
      </c>
      <c r="AP29" s="100" t="s">
        <v>140</v>
      </c>
      <c r="AQ29" s="62" t="s">
        <v>13</v>
      </c>
      <c r="AR29" s="64" t="s">
        <v>15</v>
      </c>
      <c r="AS29" s="68" t="s">
        <v>19</v>
      </c>
      <c r="AT29" s="61" t="s">
        <v>14</v>
      </c>
      <c r="AU29" s="64" t="s">
        <v>15</v>
      </c>
      <c r="AV29" s="65" t="s">
        <v>18</v>
      </c>
      <c r="AW29" s="61" t="s">
        <v>14</v>
      </c>
      <c r="AX29" s="64" t="s">
        <v>15</v>
      </c>
      <c r="AY29" s="62" t="s">
        <v>13</v>
      </c>
      <c r="AZ29" s="61" t="s">
        <v>14</v>
      </c>
      <c r="BA29" s="64" t="s">
        <v>15</v>
      </c>
      <c r="BB29" s="103" t="s">
        <v>143</v>
      </c>
      <c r="BC29" s="60" t="s">
        <v>17</v>
      </c>
      <c r="BD29" s="109" t="s">
        <v>141</v>
      </c>
      <c r="BE29" s="61" t="s">
        <v>14</v>
      </c>
      <c r="BF29" s="64" t="s">
        <v>15</v>
      </c>
      <c r="BG29" s="62" t="s">
        <v>13</v>
      </c>
      <c r="BH29" s="61" t="s">
        <v>14</v>
      </c>
      <c r="BI29" s="64" t="s">
        <v>15</v>
      </c>
      <c r="BJ29" s="65" t="s">
        <v>18</v>
      </c>
      <c r="BK29" s="60" t="s">
        <v>17</v>
      </c>
      <c r="BL29" s="61" t="s">
        <v>14</v>
      </c>
      <c r="BM29" s="62" t="s">
        <v>13</v>
      </c>
      <c r="BN29" s="63" t="s">
        <v>16</v>
      </c>
      <c r="BO29" s="61" t="s">
        <v>14</v>
      </c>
      <c r="BP29" s="99" t="s">
        <v>142</v>
      </c>
      <c r="BQ29" s="62" t="s">
        <v>13</v>
      </c>
      <c r="BR29" s="61" t="s">
        <v>14</v>
      </c>
      <c r="BS29" s="64" t="s">
        <v>15</v>
      </c>
      <c r="BT29" s="62" t="s">
        <v>13</v>
      </c>
      <c r="BU29" s="96" t="s">
        <v>139</v>
      </c>
      <c r="BV29" s="64" t="s">
        <v>15</v>
      </c>
      <c r="BW29" s="140" t="s">
        <v>144</v>
      </c>
      <c r="BX29" s="61" t="s">
        <v>14</v>
      </c>
      <c r="BY29" s="64" t="s">
        <v>15</v>
      </c>
      <c r="BZ29" s="100" t="s">
        <v>140</v>
      </c>
      <c r="CA29" s="62" t="s">
        <v>13</v>
      </c>
      <c r="CB29" s="64" t="s">
        <v>15</v>
      </c>
      <c r="CC29" s="68" t="s">
        <v>19</v>
      </c>
      <c r="CD29" s="61" t="s">
        <v>14</v>
      </c>
      <c r="CE29" s="99" t="s">
        <v>142</v>
      </c>
      <c r="CF29" s="65" t="s">
        <v>18</v>
      </c>
      <c r="CG29" s="61" t="s">
        <v>14</v>
      </c>
      <c r="CH29" s="64" t="s">
        <v>15</v>
      </c>
      <c r="CI29" s="70" t="s">
        <v>13</v>
      </c>
    </row>
    <row r="30" spans="1:87" ht="23.25" customHeight="1" thickBot="1">
      <c r="A30" s="220"/>
      <c r="B30" s="173">
        <v>26</v>
      </c>
      <c r="C30" s="161" t="s">
        <v>15</v>
      </c>
      <c r="D30" s="140" t="s">
        <v>144</v>
      </c>
      <c r="E30" s="61" t="s">
        <v>14</v>
      </c>
      <c r="F30" s="64" t="s">
        <v>15</v>
      </c>
      <c r="G30" s="100" t="s">
        <v>140</v>
      </c>
      <c r="H30" s="62" t="s">
        <v>13</v>
      </c>
      <c r="I30" s="64" t="s">
        <v>15</v>
      </c>
      <c r="J30" s="103" t="s">
        <v>143</v>
      </c>
      <c r="K30" s="61" t="s">
        <v>14</v>
      </c>
      <c r="L30" s="64" t="s">
        <v>15</v>
      </c>
      <c r="M30" s="65" t="s">
        <v>18</v>
      </c>
      <c r="N30" s="61" t="s">
        <v>14</v>
      </c>
      <c r="O30" s="64" t="s">
        <v>15</v>
      </c>
      <c r="P30" s="62" t="s">
        <v>13</v>
      </c>
      <c r="Q30" s="61" t="s">
        <v>14</v>
      </c>
      <c r="R30" s="64" t="s">
        <v>15</v>
      </c>
      <c r="S30" s="103" t="s">
        <v>143</v>
      </c>
      <c r="T30" s="60" t="s">
        <v>17</v>
      </c>
      <c r="U30" s="109" t="s">
        <v>141</v>
      </c>
      <c r="V30" s="61" t="s">
        <v>14</v>
      </c>
      <c r="W30" s="64" t="s">
        <v>15</v>
      </c>
      <c r="X30" s="62" t="s">
        <v>13</v>
      </c>
      <c r="Y30" s="61" t="s">
        <v>14</v>
      </c>
      <c r="Z30" s="64" t="s">
        <v>15</v>
      </c>
      <c r="AA30" s="65" t="s">
        <v>18</v>
      </c>
      <c r="AB30" s="60" t="s">
        <v>17</v>
      </c>
      <c r="AC30" s="61" t="s">
        <v>14</v>
      </c>
      <c r="AD30" s="62" t="s">
        <v>13</v>
      </c>
      <c r="AE30" s="63" t="s">
        <v>16</v>
      </c>
      <c r="AF30" s="61" t="s">
        <v>14</v>
      </c>
      <c r="AG30" s="99" t="s">
        <v>142</v>
      </c>
      <c r="AH30" s="62" t="s">
        <v>13</v>
      </c>
      <c r="AI30" s="61" t="s">
        <v>14</v>
      </c>
      <c r="AJ30" s="64" t="s">
        <v>15</v>
      </c>
      <c r="AK30" s="62" t="s">
        <v>13</v>
      </c>
      <c r="AL30" s="96" t="s">
        <v>139</v>
      </c>
      <c r="AM30" s="64" t="s">
        <v>15</v>
      </c>
      <c r="AN30" s="140" t="s">
        <v>144</v>
      </c>
      <c r="AO30" s="61" t="s">
        <v>14</v>
      </c>
      <c r="AP30" s="64" t="s">
        <v>15</v>
      </c>
      <c r="AQ30" s="100" t="s">
        <v>140</v>
      </c>
      <c r="AR30" s="62" t="s">
        <v>13</v>
      </c>
      <c r="AS30" s="64" t="s">
        <v>15</v>
      </c>
      <c r="AT30" s="63" t="s">
        <v>16</v>
      </c>
      <c r="AU30" s="61" t="s">
        <v>14</v>
      </c>
      <c r="AV30" s="64" t="s">
        <v>15</v>
      </c>
      <c r="AW30" s="65" t="s">
        <v>18</v>
      </c>
      <c r="AX30" s="61" t="s">
        <v>14</v>
      </c>
      <c r="AY30" s="64" t="s">
        <v>15</v>
      </c>
      <c r="AZ30" s="62" t="s">
        <v>13</v>
      </c>
      <c r="BA30" s="61" t="s">
        <v>14</v>
      </c>
      <c r="BB30" s="64" t="s">
        <v>15</v>
      </c>
      <c r="BC30" s="103" t="s">
        <v>143</v>
      </c>
      <c r="BD30" s="100" t="s">
        <v>140</v>
      </c>
      <c r="BE30" s="109" t="s">
        <v>141</v>
      </c>
      <c r="BF30" s="96" t="s">
        <v>139</v>
      </c>
      <c r="BG30" s="64" t="s">
        <v>15</v>
      </c>
      <c r="BH30" s="62" t="s">
        <v>13</v>
      </c>
      <c r="BI30" s="61" t="s">
        <v>14</v>
      </c>
      <c r="BJ30" s="64" t="s">
        <v>15</v>
      </c>
      <c r="BK30" s="65" t="s">
        <v>18</v>
      </c>
      <c r="BL30" s="60" t="s">
        <v>17</v>
      </c>
      <c r="BM30" s="61" t="s">
        <v>14</v>
      </c>
      <c r="BN30" s="62" t="s">
        <v>13</v>
      </c>
      <c r="BO30" s="63" t="s">
        <v>16</v>
      </c>
      <c r="BP30" s="61" t="s">
        <v>14</v>
      </c>
      <c r="BQ30" s="99" t="s">
        <v>142</v>
      </c>
      <c r="BR30" s="62" t="s">
        <v>13</v>
      </c>
      <c r="BS30" s="61" t="s">
        <v>14</v>
      </c>
      <c r="BT30" s="64" t="s">
        <v>15</v>
      </c>
      <c r="BU30" s="62" t="s">
        <v>13</v>
      </c>
      <c r="BV30" s="96" t="s">
        <v>139</v>
      </c>
      <c r="BW30" s="64" t="s">
        <v>15</v>
      </c>
      <c r="BX30" s="140" t="s">
        <v>144</v>
      </c>
      <c r="BY30" s="61" t="s">
        <v>14</v>
      </c>
      <c r="BZ30" s="64" t="s">
        <v>15</v>
      </c>
      <c r="CA30" s="100" t="s">
        <v>140</v>
      </c>
      <c r="CB30" s="62" t="s">
        <v>13</v>
      </c>
      <c r="CC30" s="64" t="s">
        <v>15</v>
      </c>
      <c r="CD30" s="63" t="s">
        <v>16</v>
      </c>
      <c r="CE30" s="61" t="s">
        <v>14</v>
      </c>
      <c r="CF30" s="64" t="s">
        <v>15</v>
      </c>
      <c r="CG30" s="65" t="s">
        <v>18</v>
      </c>
      <c r="CH30" s="61" t="s">
        <v>14</v>
      </c>
      <c r="CI30" s="66" t="s">
        <v>15</v>
      </c>
    </row>
    <row r="31" spans="1:87" ht="23.25" customHeight="1">
      <c r="A31" s="219" t="s">
        <v>125</v>
      </c>
      <c r="B31" s="173">
        <v>27</v>
      </c>
      <c r="C31" s="168" t="s">
        <v>139</v>
      </c>
      <c r="D31" s="64" t="s">
        <v>15</v>
      </c>
      <c r="E31" s="140" t="s">
        <v>144</v>
      </c>
      <c r="F31" s="61" t="s">
        <v>14</v>
      </c>
      <c r="G31" s="64" t="s">
        <v>15</v>
      </c>
      <c r="H31" s="100" t="s">
        <v>140</v>
      </c>
      <c r="I31" s="61" t="s">
        <v>14</v>
      </c>
      <c r="J31" s="64" t="s">
        <v>15</v>
      </c>
      <c r="K31" s="68" t="s">
        <v>19</v>
      </c>
      <c r="L31" s="61" t="s">
        <v>14</v>
      </c>
      <c r="M31" s="64" t="s">
        <v>15</v>
      </c>
      <c r="N31" s="65" t="s">
        <v>18</v>
      </c>
      <c r="O31" s="61" t="s">
        <v>14</v>
      </c>
      <c r="P31" s="64" t="s">
        <v>15</v>
      </c>
      <c r="Q31" s="62" t="s">
        <v>13</v>
      </c>
      <c r="R31" s="61" t="s">
        <v>14</v>
      </c>
      <c r="S31" s="64" t="s">
        <v>15</v>
      </c>
      <c r="T31" s="103" t="s">
        <v>143</v>
      </c>
      <c r="U31" s="60" t="s">
        <v>17</v>
      </c>
      <c r="V31" s="109" t="s">
        <v>141</v>
      </c>
      <c r="W31" s="61" t="s">
        <v>14</v>
      </c>
      <c r="X31" s="64" t="s">
        <v>15</v>
      </c>
      <c r="Y31" s="62" t="s">
        <v>13</v>
      </c>
      <c r="Z31" s="61" t="s">
        <v>14</v>
      </c>
      <c r="AA31" s="64" t="s">
        <v>15</v>
      </c>
      <c r="AB31" s="65" t="s">
        <v>18</v>
      </c>
      <c r="AC31" s="60" t="s">
        <v>17</v>
      </c>
      <c r="AD31" s="61" t="s">
        <v>14</v>
      </c>
      <c r="AE31" s="62" t="s">
        <v>13</v>
      </c>
      <c r="AF31" s="109" t="s">
        <v>141</v>
      </c>
      <c r="AG31" s="61" t="s">
        <v>14</v>
      </c>
      <c r="AH31" s="99" t="s">
        <v>142</v>
      </c>
      <c r="AI31" s="62" t="s">
        <v>13</v>
      </c>
      <c r="AJ31" s="61" t="s">
        <v>14</v>
      </c>
      <c r="AK31" s="64" t="s">
        <v>15</v>
      </c>
      <c r="AL31" s="62" t="s">
        <v>13</v>
      </c>
      <c r="AM31" s="96" t="s">
        <v>139</v>
      </c>
      <c r="AN31" s="64" t="s">
        <v>15</v>
      </c>
      <c r="AO31" s="140" t="s">
        <v>144</v>
      </c>
      <c r="AP31" s="61" t="s">
        <v>14</v>
      </c>
      <c r="AQ31" s="64" t="s">
        <v>15</v>
      </c>
      <c r="AR31" s="100" t="s">
        <v>140</v>
      </c>
      <c r="AS31" s="62" t="s">
        <v>13</v>
      </c>
      <c r="AT31" s="64" t="s">
        <v>15</v>
      </c>
      <c r="AU31" s="68" t="s">
        <v>19</v>
      </c>
      <c r="AV31" s="61" t="s">
        <v>14</v>
      </c>
      <c r="AW31" s="64" t="s">
        <v>15</v>
      </c>
      <c r="AX31" s="65" t="s">
        <v>18</v>
      </c>
      <c r="AY31" s="61" t="s">
        <v>14</v>
      </c>
      <c r="AZ31" s="64" t="s">
        <v>15</v>
      </c>
      <c r="BA31" s="62" t="s">
        <v>13</v>
      </c>
      <c r="BB31" s="61" t="s">
        <v>14</v>
      </c>
      <c r="BC31" s="64" t="s">
        <v>15</v>
      </c>
      <c r="BD31" s="103" t="s">
        <v>143</v>
      </c>
      <c r="BE31" s="60" t="s">
        <v>17</v>
      </c>
      <c r="BF31" s="109" t="s">
        <v>141</v>
      </c>
      <c r="BG31" s="61" t="s">
        <v>14</v>
      </c>
      <c r="BH31" s="64" t="s">
        <v>15</v>
      </c>
      <c r="BI31" s="62" t="s">
        <v>13</v>
      </c>
      <c r="BJ31" s="61" t="s">
        <v>14</v>
      </c>
      <c r="BK31" s="64" t="s">
        <v>15</v>
      </c>
      <c r="BL31" s="65" t="s">
        <v>18</v>
      </c>
      <c r="BM31" s="60" t="s">
        <v>17</v>
      </c>
      <c r="BN31" s="61" t="s">
        <v>14</v>
      </c>
      <c r="BO31" s="62" t="s">
        <v>13</v>
      </c>
      <c r="BP31" s="109" t="s">
        <v>141</v>
      </c>
      <c r="BQ31" s="61" t="s">
        <v>14</v>
      </c>
      <c r="BR31" s="99" t="s">
        <v>142</v>
      </c>
      <c r="BS31" s="62" t="s">
        <v>13</v>
      </c>
      <c r="BT31" s="61" t="s">
        <v>14</v>
      </c>
      <c r="BU31" s="64" t="s">
        <v>15</v>
      </c>
      <c r="BV31" s="62" t="s">
        <v>13</v>
      </c>
      <c r="BW31" s="96" t="s">
        <v>139</v>
      </c>
      <c r="BX31" s="64" t="s">
        <v>15</v>
      </c>
      <c r="BY31" s="140" t="s">
        <v>144</v>
      </c>
      <c r="BZ31" s="61" t="s">
        <v>14</v>
      </c>
      <c r="CA31" s="64" t="s">
        <v>15</v>
      </c>
      <c r="CB31" s="100" t="s">
        <v>140</v>
      </c>
      <c r="CC31" s="62" t="s">
        <v>13</v>
      </c>
      <c r="CD31" s="64" t="s">
        <v>15</v>
      </c>
      <c r="CE31" s="68" t="s">
        <v>19</v>
      </c>
      <c r="CF31" s="61" t="s">
        <v>14</v>
      </c>
      <c r="CG31" s="99" t="s">
        <v>142</v>
      </c>
      <c r="CH31" s="65" t="s">
        <v>18</v>
      </c>
      <c r="CI31" s="72" t="s">
        <v>14</v>
      </c>
    </row>
    <row r="32" spans="1:87" ht="23.25" customHeight="1" thickBot="1">
      <c r="A32" s="220"/>
      <c r="B32" s="173">
        <v>28</v>
      </c>
      <c r="C32" s="163" t="s">
        <v>13</v>
      </c>
      <c r="D32" s="96" t="s">
        <v>139</v>
      </c>
      <c r="E32" s="64" t="s">
        <v>15</v>
      </c>
      <c r="F32" s="140" t="s">
        <v>144</v>
      </c>
      <c r="G32" s="61" t="s">
        <v>14</v>
      </c>
      <c r="H32" s="64" t="s">
        <v>15</v>
      </c>
      <c r="I32" s="100" t="s">
        <v>140</v>
      </c>
      <c r="J32" s="62" t="s">
        <v>13</v>
      </c>
      <c r="K32" s="64" t="s">
        <v>15</v>
      </c>
      <c r="L32" s="103" t="s">
        <v>143</v>
      </c>
      <c r="M32" s="61" t="s">
        <v>14</v>
      </c>
      <c r="N32" s="64" t="s">
        <v>15</v>
      </c>
      <c r="O32" s="65" t="s">
        <v>18</v>
      </c>
      <c r="P32" s="61" t="s">
        <v>14</v>
      </c>
      <c r="Q32" s="64" t="s">
        <v>15</v>
      </c>
      <c r="R32" s="62" t="s">
        <v>13</v>
      </c>
      <c r="S32" s="61" t="s">
        <v>14</v>
      </c>
      <c r="T32" s="64" t="s">
        <v>15</v>
      </c>
      <c r="U32" s="103" t="s">
        <v>143</v>
      </c>
      <c r="V32" s="60" t="s">
        <v>17</v>
      </c>
      <c r="W32" s="109" t="s">
        <v>141</v>
      </c>
      <c r="X32" s="61" t="s">
        <v>14</v>
      </c>
      <c r="Y32" s="64" t="s">
        <v>15</v>
      </c>
      <c r="Z32" s="62" t="s">
        <v>13</v>
      </c>
      <c r="AA32" s="61" t="s">
        <v>14</v>
      </c>
      <c r="AB32" s="64" t="s">
        <v>15</v>
      </c>
      <c r="AC32" s="65" t="s">
        <v>18</v>
      </c>
      <c r="AD32" s="60" t="s">
        <v>17</v>
      </c>
      <c r="AE32" s="61" t="s">
        <v>14</v>
      </c>
      <c r="AF32" s="62" t="s">
        <v>13</v>
      </c>
      <c r="AG32" s="63" t="s">
        <v>16</v>
      </c>
      <c r="AH32" s="61" t="s">
        <v>14</v>
      </c>
      <c r="AI32" s="99" t="s">
        <v>142</v>
      </c>
      <c r="AJ32" s="62" t="s">
        <v>13</v>
      </c>
      <c r="AK32" s="61" t="s">
        <v>14</v>
      </c>
      <c r="AL32" s="64" t="s">
        <v>15</v>
      </c>
      <c r="AM32" s="62" t="s">
        <v>13</v>
      </c>
      <c r="AN32" s="96" t="s">
        <v>139</v>
      </c>
      <c r="AO32" s="64" t="s">
        <v>15</v>
      </c>
      <c r="AP32" s="140" t="s">
        <v>144</v>
      </c>
      <c r="AQ32" s="61" t="s">
        <v>14</v>
      </c>
      <c r="AR32" s="64" t="s">
        <v>15</v>
      </c>
      <c r="AS32" s="100" t="s">
        <v>140</v>
      </c>
      <c r="AT32" s="62" t="s">
        <v>13</v>
      </c>
      <c r="AU32" s="64" t="s">
        <v>15</v>
      </c>
      <c r="AV32" s="63" t="s">
        <v>16</v>
      </c>
      <c r="AW32" s="61" t="s">
        <v>14</v>
      </c>
      <c r="AX32" s="64" t="s">
        <v>15</v>
      </c>
      <c r="AY32" s="65" t="s">
        <v>18</v>
      </c>
      <c r="AZ32" s="61" t="s">
        <v>14</v>
      </c>
      <c r="BA32" s="64" t="s">
        <v>15</v>
      </c>
      <c r="BB32" s="62" t="s">
        <v>13</v>
      </c>
      <c r="BC32" s="61" t="s">
        <v>14</v>
      </c>
      <c r="BD32" s="64" t="s">
        <v>15</v>
      </c>
      <c r="BE32" s="103" t="s">
        <v>143</v>
      </c>
      <c r="BF32" s="100" t="s">
        <v>140</v>
      </c>
      <c r="BG32" s="109" t="s">
        <v>141</v>
      </c>
      <c r="BH32" s="96" t="s">
        <v>139</v>
      </c>
      <c r="BI32" s="64" t="s">
        <v>15</v>
      </c>
      <c r="BJ32" s="62" t="s">
        <v>13</v>
      </c>
      <c r="BK32" s="61" t="s">
        <v>14</v>
      </c>
      <c r="BL32" s="64" t="s">
        <v>15</v>
      </c>
      <c r="BM32" s="65" t="s">
        <v>18</v>
      </c>
      <c r="BN32" s="60" t="s">
        <v>17</v>
      </c>
      <c r="BO32" s="61" t="s">
        <v>14</v>
      </c>
      <c r="BP32" s="62" t="s">
        <v>13</v>
      </c>
      <c r="BQ32" s="63" t="s">
        <v>16</v>
      </c>
      <c r="BR32" s="61" t="s">
        <v>14</v>
      </c>
      <c r="BS32" s="99" t="s">
        <v>142</v>
      </c>
      <c r="BT32" s="62" t="s">
        <v>13</v>
      </c>
      <c r="BU32" s="61" t="s">
        <v>14</v>
      </c>
      <c r="BV32" s="64" t="s">
        <v>15</v>
      </c>
      <c r="BW32" s="62" t="s">
        <v>13</v>
      </c>
      <c r="BX32" s="96" t="s">
        <v>139</v>
      </c>
      <c r="BY32" s="64" t="s">
        <v>15</v>
      </c>
      <c r="BZ32" s="140" t="s">
        <v>144</v>
      </c>
      <c r="CA32" s="61" t="s">
        <v>14</v>
      </c>
      <c r="CB32" s="64" t="s">
        <v>15</v>
      </c>
      <c r="CC32" s="100" t="s">
        <v>140</v>
      </c>
      <c r="CD32" s="62" t="s">
        <v>13</v>
      </c>
      <c r="CE32" s="64" t="s">
        <v>15</v>
      </c>
      <c r="CF32" s="63" t="s">
        <v>16</v>
      </c>
      <c r="CG32" s="61" t="s">
        <v>14</v>
      </c>
      <c r="CH32" s="64" t="s">
        <v>15</v>
      </c>
      <c r="CI32" s="75" t="s">
        <v>18</v>
      </c>
    </row>
    <row r="33" spans="1:87" ht="23.25" customHeight="1">
      <c r="A33" s="219" t="s">
        <v>126</v>
      </c>
      <c r="B33" s="173">
        <v>29</v>
      </c>
      <c r="C33" s="161" t="s">
        <v>15</v>
      </c>
      <c r="D33" s="62" t="s">
        <v>13</v>
      </c>
      <c r="E33" s="96" t="s">
        <v>139</v>
      </c>
      <c r="F33" s="64" t="s">
        <v>15</v>
      </c>
      <c r="G33" s="140" t="s">
        <v>144</v>
      </c>
      <c r="H33" s="61" t="s">
        <v>14</v>
      </c>
      <c r="I33" s="64" t="s">
        <v>15</v>
      </c>
      <c r="J33" s="100" t="s">
        <v>140</v>
      </c>
      <c r="K33" s="62" t="s">
        <v>13</v>
      </c>
      <c r="L33" s="64" t="s">
        <v>15</v>
      </c>
      <c r="M33" s="68" t="s">
        <v>19</v>
      </c>
      <c r="N33" s="61" t="s">
        <v>14</v>
      </c>
      <c r="O33" s="64" t="s">
        <v>15</v>
      </c>
      <c r="P33" s="65" t="s">
        <v>18</v>
      </c>
      <c r="Q33" s="61" t="s">
        <v>14</v>
      </c>
      <c r="R33" s="64" t="s">
        <v>15</v>
      </c>
      <c r="S33" s="62" t="s">
        <v>13</v>
      </c>
      <c r="T33" s="61" t="s">
        <v>14</v>
      </c>
      <c r="U33" s="64" t="s">
        <v>15</v>
      </c>
      <c r="V33" s="103" t="s">
        <v>143</v>
      </c>
      <c r="W33" s="140" t="s">
        <v>144</v>
      </c>
      <c r="X33" s="109" t="s">
        <v>141</v>
      </c>
      <c r="Y33" s="61" t="s">
        <v>14</v>
      </c>
      <c r="Z33" s="64" t="s">
        <v>15</v>
      </c>
      <c r="AA33" s="62" t="s">
        <v>13</v>
      </c>
      <c r="AB33" s="61" t="s">
        <v>14</v>
      </c>
      <c r="AC33" s="64" t="s">
        <v>15</v>
      </c>
      <c r="AD33" s="65" t="s">
        <v>18</v>
      </c>
      <c r="AE33" s="60" t="s">
        <v>17</v>
      </c>
      <c r="AF33" s="61" t="s">
        <v>14</v>
      </c>
      <c r="AG33" s="62" t="s">
        <v>13</v>
      </c>
      <c r="AH33" s="63" t="s">
        <v>16</v>
      </c>
      <c r="AI33" s="61" t="s">
        <v>14</v>
      </c>
      <c r="AJ33" s="99" t="s">
        <v>142</v>
      </c>
      <c r="AK33" s="62" t="s">
        <v>13</v>
      </c>
      <c r="AL33" s="61" t="s">
        <v>14</v>
      </c>
      <c r="AM33" s="64" t="s">
        <v>15</v>
      </c>
      <c r="AN33" s="62" t="s">
        <v>13</v>
      </c>
      <c r="AO33" s="96" t="s">
        <v>139</v>
      </c>
      <c r="AP33" s="64" t="s">
        <v>15</v>
      </c>
      <c r="AQ33" s="140" t="s">
        <v>144</v>
      </c>
      <c r="AR33" s="61" t="s">
        <v>14</v>
      </c>
      <c r="AS33" s="64" t="s">
        <v>15</v>
      </c>
      <c r="AT33" s="100" t="s">
        <v>140</v>
      </c>
      <c r="AU33" s="62" t="s">
        <v>13</v>
      </c>
      <c r="AV33" s="64" t="s">
        <v>15</v>
      </c>
      <c r="AW33" s="68" t="s">
        <v>19</v>
      </c>
      <c r="AX33" s="61" t="s">
        <v>14</v>
      </c>
      <c r="AY33" s="64" t="s">
        <v>15</v>
      </c>
      <c r="AZ33" s="103" t="s">
        <v>143</v>
      </c>
      <c r="BA33" s="61" t="s">
        <v>14</v>
      </c>
      <c r="BB33" s="64" t="s">
        <v>15</v>
      </c>
      <c r="BC33" s="62" t="s">
        <v>13</v>
      </c>
      <c r="BD33" s="61" t="s">
        <v>14</v>
      </c>
      <c r="BE33" s="64" t="s">
        <v>15</v>
      </c>
      <c r="BF33" s="103" t="s">
        <v>143</v>
      </c>
      <c r="BG33" s="60" t="s">
        <v>17</v>
      </c>
      <c r="BH33" s="109" t="s">
        <v>141</v>
      </c>
      <c r="BI33" s="61" t="s">
        <v>14</v>
      </c>
      <c r="BJ33" s="64" t="s">
        <v>15</v>
      </c>
      <c r="BK33" s="62" t="s">
        <v>13</v>
      </c>
      <c r="BL33" s="61" t="s">
        <v>14</v>
      </c>
      <c r="BM33" s="64" t="s">
        <v>15</v>
      </c>
      <c r="BN33" s="65" t="s">
        <v>18</v>
      </c>
      <c r="BO33" s="60" t="s">
        <v>17</v>
      </c>
      <c r="BP33" s="61" t="s">
        <v>14</v>
      </c>
      <c r="BQ33" s="62" t="s">
        <v>13</v>
      </c>
      <c r="BR33" s="63" t="s">
        <v>16</v>
      </c>
      <c r="BS33" s="61" t="s">
        <v>14</v>
      </c>
      <c r="BT33" s="99" t="s">
        <v>142</v>
      </c>
      <c r="BU33" s="62" t="s">
        <v>13</v>
      </c>
      <c r="BV33" s="61" t="s">
        <v>14</v>
      </c>
      <c r="BW33" s="64" t="s">
        <v>15</v>
      </c>
      <c r="BX33" s="62" t="s">
        <v>13</v>
      </c>
      <c r="BY33" s="96" t="s">
        <v>139</v>
      </c>
      <c r="BZ33" s="64" t="s">
        <v>15</v>
      </c>
      <c r="CA33" s="140" t="s">
        <v>144</v>
      </c>
      <c r="CB33" s="61" t="s">
        <v>14</v>
      </c>
      <c r="CC33" s="64" t="s">
        <v>15</v>
      </c>
      <c r="CD33" s="100" t="s">
        <v>140</v>
      </c>
      <c r="CE33" s="62" t="s">
        <v>13</v>
      </c>
      <c r="CF33" s="64" t="s">
        <v>15</v>
      </c>
      <c r="CG33" s="68" t="s">
        <v>19</v>
      </c>
      <c r="CH33" s="61" t="s">
        <v>14</v>
      </c>
      <c r="CI33" s="149" t="s">
        <v>142</v>
      </c>
    </row>
    <row r="34" spans="1:87" ht="23.25" customHeight="1">
      <c r="A34" s="220"/>
      <c r="B34" s="173">
        <v>30</v>
      </c>
      <c r="C34" s="162" t="s">
        <v>14</v>
      </c>
      <c r="D34" s="64" t="s">
        <v>15</v>
      </c>
      <c r="E34" s="62" t="s">
        <v>13</v>
      </c>
      <c r="F34" s="96" t="s">
        <v>139</v>
      </c>
      <c r="G34" s="64" t="s">
        <v>15</v>
      </c>
      <c r="H34" s="140" t="s">
        <v>144</v>
      </c>
      <c r="I34" s="61" t="s">
        <v>14</v>
      </c>
      <c r="J34" s="64" t="s">
        <v>15</v>
      </c>
      <c r="K34" s="100" t="s">
        <v>140</v>
      </c>
      <c r="L34" s="62" t="s">
        <v>13</v>
      </c>
      <c r="M34" s="64" t="s">
        <v>15</v>
      </c>
      <c r="N34" s="103" t="s">
        <v>143</v>
      </c>
      <c r="O34" s="61" t="s">
        <v>14</v>
      </c>
      <c r="P34" s="64" t="s">
        <v>15</v>
      </c>
      <c r="Q34" s="65" t="s">
        <v>18</v>
      </c>
      <c r="R34" s="61" t="s">
        <v>14</v>
      </c>
      <c r="S34" s="64" t="s">
        <v>15</v>
      </c>
      <c r="T34" s="62" t="s">
        <v>13</v>
      </c>
      <c r="U34" s="61" t="s">
        <v>14</v>
      </c>
      <c r="V34" s="64" t="s">
        <v>15</v>
      </c>
      <c r="W34" s="103" t="s">
        <v>143</v>
      </c>
      <c r="X34" s="60" t="s">
        <v>17</v>
      </c>
      <c r="Y34" s="109" t="s">
        <v>141</v>
      </c>
      <c r="Z34" s="61" t="s">
        <v>14</v>
      </c>
      <c r="AA34" s="64" t="s">
        <v>15</v>
      </c>
      <c r="AB34" s="62" t="s">
        <v>13</v>
      </c>
      <c r="AC34" s="61" t="s">
        <v>14</v>
      </c>
      <c r="AD34" s="64" t="s">
        <v>15</v>
      </c>
      <c r="AE34" s="65" t="s">
        <v>18</v>
      </c>
      <c r="AF34" s="60" t="s">
        <v>17</v>
      </c>
      <c r="AG34" s="61" t="s">
        <v>14</v>
      </c>
      <c r="AH34" s="62" t="s">
        <v>13</v>
      </c>
      <c r="AI34" s="109" t="s">
        <v>141</v>
      </c>
      <c r="AJ34" s="61" t="s">
        <v>14</v>
      </c>
      <c r="AK34" s="99" t="s">
        <v>142</v>
      </c>
      <c r="AL34" s="62" t="s">
        <v>13</v>
      </c>
      <c r="AM34" s="61" t="s">
        <v>14</v>
      </c>
      <c r="AN34" s="64" t="s">
        <v>15</v>
      </c>
      <c r="AO34" s="62" t="s">
        <v>13</v>
      </c>
      <c r="AP34" s="96" t="s">
        <v>139</v>
      </c>
      <c r="AQ34" s="64" t="s">
        <v>15</v>
      </c>
      <c r="AR34" s="140" t="s">
        <v>144</v>
      </c>
      <c r="AS34" s="61" t="s">
        <v>14</v>
      </c>
      <c r="AT34" s="64" t="s">
        <v>15</v>
      </c>
      <c r="AU34" s="100" t="s">
        <v>140</v>
      </c>
      <c r="AV34" s="62" t="s">
        <v>13</v>
      </c>
      <c r="AW34" s="64" t="s">
        <v>15</v>
      </c>
      <c r="AX34" s="63" t="s">
        <v>16</v>
      </c>
      <c r="AY34" s="61" t="s">
        <v>14</v>
      </c>
      <c r="AZ34" s="64" t="s">
        <v>15</v>
      </c>
      <c r="BA34" s="65" t="s">
        <v>18</v>
      </c>
      <c r="BB34" s="61" t="s">
        <v>14</v>
      </c>
      <c r="BC34" s="64" t="s">
        <v>15</v>
      </c>
      <c r="BD34" s="62" t="s">
        <v>13</v>
      </c>
      <c r="BE34" s="61" t="s">
        <v>14</v>
      </c>
      <c r="BF34" s="64" t="s">
        <v>15</v>
      </c>
      <c r="BG34" s="103" t="s">
        <v>143</v>
      </c>
      <c r="BH34" s="100" t="s">
        <v>140</v>
      </c>
      <c r="BI34" s="109" t="s">
        <v>141</v>
      </c>
      <c r="BJ34" s="96" t="s">
        <v>139</v>
      </c>
      <c r="BK34" s="64" t="s">
        <v>15</v>
      </c>
      <c r="BL34" s="62" t="s">
        <v>13</v>
      </c>
      <c r="BM34" s="61" t="s">
        <v>14</v>
      </c>
      <c r="BN34" s="64" t="s">
        <v>15</v>
      </c>
      <c r="BO34" s="65" t="s">
        <v>18</v>
      </c>
      <c r="BP34" s="60" t="s">
        <v>17</v>
      </c>
      <c r="BQ34" s="61" t="s">
        <v>14</v>
      </c>
      <c r="BR34" s="62" t="s">
        <v>13</v>
      </c>
      <c r="BS34" s="109" t="s">
        <v>141</v>
      </c>
      <c r="BT34" s="61" t="s">
        <v>14</v>
      </c>
      <c r="BU34" s="99" t="s">
        <v>142</v>
      </c>
      <c r="BV34" s="62" t="s">
        <v>13</v>
      </c>
      <c r="BW34" s="61" t="s">
        <v>14</v>
      </c>
      <c r="BX34" s="64" t="s">
        <v>15</v>
      </c>
      <c r="BY34" s="62" t="s">
        <v>13</v>
      </c>
      <c r="BZ34" s="96" t="s">
        <v>139</v>
      </c>
      <c r="CA34" s="64" t="s">
        <v>15</v>
      </c>
      <c r="CB34" s="140" t="s">
        <v>144</v>
      </c>
      <c r="CC34" s="61" t="s">
        <v>14</v>
      </c>
      <c r="CD34" s="64" t="s">
        <v>15</v>
      </c>
      <c r="CE34" s="100" t="s">
        <v>140</v>
      </c>
      <c r="CF34" s="62" t="s">
        <v>13</v>
      </c>
      <c r="CG34" s="64" t="s">
        <v>15</v>
      </c>
      <c r="CH34" s="63" t="s">
        <v>16</v>
      </c>
      <c r="CI34" s="72" t="s">
        <v>14</v>
      </c>
    </row>
    <row r="35" spans="1:87" ht="23.25" customHeight="1">
      <c r="A35" s="220"/>
      <c r="B35" s="173">
        <v>31</v>
      </c>
      <c r="C35" s="163" t="s">
        <v>13</v>
      </c>
      <c r="D35" s="61" t="s">
        <v>14</v>
      </c>
      <c r="E35" s="64" t="s">
        <v>15</v>
      </c>
      <c r="F35" s="62" t="s">
        <v>13</v>
      </c>
      <c r="G35" s="96" t="s">
        <v>139</v>
      </c>
      <c r="H35" s="64" t="s">
        <v>15</v>
      </c>
      <c r="I35" s="140" t="s">
        <v>144</v>
      </c>
      <c r="J35" s="61" t="s">
        <v>14</v>
      </c>
      <c r="K35" s="64" t="s">
        <v>15</v>
      </c>
      <c r="L35" s="100" t="s">
        <v>140</v>
      </c>
      <c r="M35" s="62" t="s">
        <v>13</v>
      </c>
      <c r="N35" s="64" t="s">
        <v>15</v>
      </c>
      <c r="O35" s="68" t="s">
        <v>19</v>
      </c>
      <c r="P35" s="61" t="s">
        <v>14</v>
      </c>
      <c r="Q35" s="64" t="s">
        <v>15</v>
      </c>
      <c r="R35" s="65" t="s">
        <v>18</v>
      </c>
      <c r="S35" s="61" t="s">
        <v>14</v>
      </c>
      <c r="T35" s="64" t="s">
        <v>15</v>
      </c>
      <c r="U35" s="62" t="s">
        <v>13</v>
      </c>
      <c r="V35" s="61" t="s">
        <v>14</v>
      </c>
      <c r="W35" s="64" t="s">
        <v>15</v>
      </c>
      <c r="X35" s="103" t="s">
        <v>143</v>
      </c>
      <c r="Y35" s="60" t="s">
        <v>17</v>
      </c>
      <c r="Z35" s="109" t="s">
        <v>141</v>
      </c>
      <c r="AA35" s="61" t="s">
        <v>14</v>
      </c>
      <c r="AB35" s="64" t="s">
        <v>15</v>
      </c>
      <c r="AC35" s="62" t="s">
        <v>13</v>
      </c>
      <c r="AD35" s="61" t="s">
        <v>14</v>
      </c>
      <c r="AE35" s="64" t="s">
        <v>15</v>
      </c>
      <c r="AF35" s="65" t="s">
        <v>18</v>
      </c>
      <c r="AG35" s="60" t="s">
        <v>17</v>
      </c>
      <c r="AH35" s="61" t="s">
        <v>14</v>
      </c>
      <c r="AI35" s="62" t="s">
        <v>13</v>
      </c>
      <c r="AJ35" s="63" t="s">
        <v>16</v>
      </c>
      <c r="AK35" s="61" t="s">
        <v>14</v>
      </c>
      <c r="AL35" s="99" t="s">
        <v>142</v>
      </c>
      <c r="AM35" s="62" t="s">
        <v>13</v>
      </c>
      <c r="AN35" s="61" t="s">
        <v>14</v>
      </c>
      <c r="AO35" s="64" t="s">
        <v>15</v>
      </c>
      <c r="AP35" s="62" t="s">
        <v>13</v>
      </c>
      <c r="AQ35" s="96" t="s">
        <v>139</v>
      </c>
      <c r="AR35" s="64" t="s">
        <v>15</v>
      </c>
      <c r="AS35" s="140" t="s">
        <v>144</v>
      </c>
      <c r="AT35" s="61" t="s">
        <v>14</v>
      </c>
      <c r="AU35" s="64" t="s">
        <v>15</v>
      </c>
      <c r="AV35" s="100" t="s">
        <v>140</v>
      </c>
      <c r="AW35" s="62" t="s">
        <v>13</v>
      </c>
      <c r="AX35" s="64" t="s">
        <v>15</v>
      </c>
      <c r="AY35" s="68" t="s">
        <v>19</v>
      </c>
      <c r="AZ35" s="61" t="s">
        <v>14</v>
      </c>
      <c r="BA35" s="64" t="s">
        <v>15</v>
      </c>
      <c r="BB35" s="65" t="s">
        <v>18</v>
      </c>
      <c r="BC35" s="61" t="s">
        <v>14</v>
      </c>
      <c r="BD35" s="64" t="s">
        <v>15</v>
      </c>
      <c r="BE35" s="62" t="s">
        <v>13</v>
      </c>
      <c r="BF35" s="61" t="s">
        <v>14</v>
      </c>
      <c r="BG35" s="64" t="s">
        <v>15</v>
      </c>
      <c r="BH35" s="103" t="s">
        <v>143</v>
      </c>
      <c r="BI35" s="60" t="s">
        <v>17</v>
      </c>
      <c r="BJ35" s="109" t="s">
        <v>141</v>
      </c>
      <c r="BK35" s="61" t="s">
        <v>14</v>
      </c>
      <c r="BL35" s="64" t="s">
        <v>15</v>
      </c>
      <c r="BM35" s="62" t="s">
        <v>13</v>
      </c>
      <c r="BN35" s="61" t="s">
        <v>14</v>
      </c>
      <c r="BO35" s="64" t="s">
        <v>15</v>
      </c>
      <c r="BP35" s="65" t="s">
        <v>18</v>
      </c>
      <c r="BQ35" s="60" t="s">
        <v>17</v>
      </c>
      <c r="BR35" s="61" t="s">
        <v>14</v>
      </c>
      <c r="BS35" s="62" t="s">
        <v>13</v>
      </c>
      <c r="BT35" s="63" t="s">
        <v>16</v>
      </c>
      <c r="BU35" s="61" t="s">
        <v>14</v>
      </c>
      <c r="BV35" s="99" t="s">
        <v>142</v>
      </c>
      <c r="BW35" s="62" t="s">
        <v>13</v>
      </c>
      <c r="BX35" s="61" t="s">
        <v>14</v>
      </c>
      <c r="BY35" s="64" t="s">
        <v>15</v>
      </c>
      <c r="BZ35" s="62" t="s">
        <v>13</v>
      </c>
      <c r="CA35" s="96" t="s">
        <v>139</v>
      </c>
      <c r="CB35" s="64" t="s">
        <v>15</v>
      </c>
      <c r="CC35" s="140" t="s">
        <v>144</v>
      </c>
      <c r="CD35" s="61" t="s">
        <v>14</v>
      </c>
      <c r="CE35" s="64" t="s">
        <v>15</v>
      </c>
      <c r="CF35" s="100" t="s">
        <v>140</v>
      </c>
      <c r="CG35" s="62" t="s">
        <v>13</v>
      </c>
      <c r="CH35" s="64" t="s">
        <v>15</v>
      </c>
      <c r="CI35" s="77" t="s">
        <v>19</v>
      </c>
    </row>
    <row r="36" spans="1:87" ht="23.25" customHeight="1" thickBot="1">
      <c r="A36" s="221"/>
      <c r="B36" s="173">
        <v>32</v>
      </c>
      <c r="C36" s="169" t="s">
        <v>142</v>
      </c>
      <c r="D36" s="62" t="s">
        <v>13</v>
      </c>
      <c r="E36" s="61" t="s">
        <v>14</v>
      </c>
      <c r="F36" s="64" t="s">
        <v>15</v>
      </c>
      <c r="G36" s="62" t="s">
        <v>13</v>
      </c>
      <c r="H36" s="96" t="s">
        <v>139</v>
      </c>
      <c r="I36" s="64" t="s">
        <v>15</v>
      </c>
      <c r="J36" s="140" t="s">
        <v>144</v>
      </c>
      <c r="K36" s="61" t="s">
        <v>14</v>
      </c>
      <c r="L36" s="64" t="s">
        <v>15</v>
      </c>
      <c r="M36" s="100" t="s">
        <v>140</v>
      </c>
      <c r="N36" s="62" t="s">
        <v>13</v>
      </c>
      <c r="O36" s="64" t="s">
        <v>15</v>
      </c>
      <c r="P36" s="103" t="s">
        <v>143</v>
      </c>
      <c r="Q36" s="61" t="s">
        <v>14</v>
      </c>
      <c r="R36" s="64" t="s">
        <v>15</v>
      </c>
      <c r="S36" s="65" t="s">
        <v>18</v>
      </c>
      <c r="T36" s="61" t="s">
        <v>14</v>
      </c>
      <c r="U36" s="64" t="s">
        <v>15</v>
      </c>
      <c r="V36" s="62" t="s">
        <v>13</v>
      </c>
      <c r="W36" s="61" t="s">
        <v>14</v>
      </c>
      <c r="X36" s="64" t="s">
        <v>15</v>
      </c>
      <c r="Y36" s="103" t="s">
        <v>143</v>
      </c>
      <c r="Z36" s="60" t="s">
        <v>17</v>
      </c>
      <c r="AA36" s="109" t="s">
        <v>141</v>
      </c>
      <c r="AB36" s="61" t="s">
        <v>14</v>
      </c>
      <c r="AC36" s="64" t="s">
        <v>15</v>
      </c>
      <c r="AD36" s="62" t="s">
        <v>13</v>
      </c>
      <c r="AE36" s="61" t="s">
        <v>14</v>
      </c>
      <c r="AF36" s="64" t="s">
        <v>15</v>
      </c>
      <c r="AG36" s="65" t="s">
        <v>18</v>
      </c>
      <c r="AH36" s="60" t="s">
        <v>17</v>
      </c>
      <c r="AI36" s="61" t="s">
        <v>14</v>
      </c>
      <c r="AJ36" s="62" t="s">
        <v>13</v>
      </c>
      <c r="AK36" s="63" t="s">
        <v>16</v>
      </c>
      <c r="AL36" s="61" t="s">
        <v>14</v>
      </c>
      <c r="AM36" s="99" t="s">
        <v>142</v>
      </c>
      <c r="AN36" s="62" t="s">
        <v>13</v>
      </c>
      <c r="AO36" s="61" t="s">
        <v>14</v>
      </c>
      <c r="AP36" s="64" t="s">
        <v>15</v>
      </c>
      <c r="AQ36" s="62" t="s">
        <v>13</v>
      </c>
      <c r="AR36" s="96" t="s">
        <v>139</v>
      </c>
      <c r="AS36" s="64" t="s">
        <v>15</v>
      </c>
      <c r="AT36" s="140" t="s">
        <v>144</v>
      </c>
      <c r="AU36" s="61" t="s">
        <v>14</v>
      </c>
      <c r="AV36" s="64" t="s">
        <v>15</v>
      </c>
      <c r="AW36" s="100" t="s">
        <v>140</v>
      </c>
      <c r="AX36" s="62" t="s">
        <v>13</v>
      </c>
      <c r="AY36" s="64" t="s">
        <v>15</v>
      </c>
      <c r="AZ36" s="63" t="s">
        <v>16</v>
      </c>
      <c r="BA36" s="61" t="s">
        <v>14</v>
      </c>
      <c r="BB36" s="64" t="s">
        <v>15</v>
      </c>
      <c r="BC36" s="140" t="s">
        <v>144</v>
      </c>
      <c r="BD36" s="61" t="s">
        <v>14</v>
      </c>
      <c r="BE36" s="64" t="s">
        <v>15</v>
      </c>
      <c r="BF36" s="62" t="s">
        <v>13</v>
      </c>
      <c r="BG36" s="61" t="s">
        <v>14</v>
      </c>
      <c r="BH36" s="64" t="s">
        <v>15</v>
      </c>
      <c r="BI36" s="103" t="s">
        <v>143</v>
      </c>
      <c r="BJ36" s="100" t="s">
        <v>140</v>
      </c>
      <c r="BK36" s="109" t="s">
        <v>141</v>
      </c>
      <c r="BL36" s="96" t="s">
        <v>139</v>
      </c>
      <c r="BM36" s="64" t="s">
        <v>15</v>
      </c>
      <c r="BN36" s="62" t="s">
        <v>13</v>
      </c>
      <c r="BO36" s="61" t="s">
        <v>14</v>
      </c>
      <c r="BP36" s="64" t="s">
        <v>15</v>
      </c>
      <c r="BQ36" s="65" t="s">
        <v>18</v>
      </c>
      <c r="BR36" s="60" t="s">
        <v>17</v>
      </c>
      <c r="BS36" s="61" t="s">
        <v>14</v>
      </c>
      <c r="BT36" s="62" t="s">
        <v>13</v>
      </c>
      <c r="BU36" s="63" t="s">
        <v>16</v>
      </c>
      <c r="BV36" s="61" t="s">
        <v>14</v>
      </c>
      <c r="BW36" s="99" t="s">
        <v>142</v>
      </c>
      <c r="BX36" s="62" t="s">
        <v>13</v>
      </c>
      <c r="BY36" s="61" t="s">
        <v>14</v>
      </c>
      <c r="BZ36" s="64" t="s">
        <v>15</v>
      </c>
      <c r="CA36" s="62" t="s">
        <v>13</v>
      </c>
      <c r="CB36" s="96" t="s">
        <v>139</v>
      </c>
      <c r="CC36" s="64" t="s">
        <v>15</v>
      </c>
      <c r="CD36" s="140" t="s">
        <v>144</v>
      </c>
      <c r="CE36" s="61" t="s">
        <v>14</v>
      </c>
      <c r="CF36" s="64" t="s">
        <v>15</v>
      </c>
      <c r="CG36" s="100" t="s">
        <v>140</v>
      </c>
      <c r="CH36" s="62" t="s">
        <v>13</v>
      </c>
      <c r="CI36" s="66" t="s">
        <v>15</v>
      </c>
    </row>
    <row r="37" spans="1:87" ht="23.25" customHeight="1">
      <c r="A37" s="219" t="s">
        <v>127</v>
      </c>
      <c r="B37" s="173">
        <v>33</v>
      </c>
      <c r="C37" s="162" t="s">
        <v>14</v>
      </c>
      <c r="D37" s="99" t="s">
        <v>142</v>
      </c>
      <c r="E37" s="62" t="s">
        <v>13</v>
      </c>
      <c r="F37" s="61" t="s">
        <v>14</v>
      </c>
      <c r="G37" s="64" t="s">
        <v>15</v>
      </c>
      <c r="H37" s="62" t="s">
        <v>13</v>
      </c>
      <c r="I37" s="96" t="s">
        <v>139</v>
      </c>
      <c r="J37" s="64" t="s">
        <v>15</v>
      </c>
      <c r="K37" s="140" t="s">
        <v>144</v>
      </c>
      <c r="L37" s="61" t="s">
        <v>14</v>
      </c>
      <c r="M37" s="64" t="s">
        <v>15</v>
      </c>
      <c r="N37" s="100" t="s">
        <v>140</v>
      </c>
      <c r="O37" s="62" t="s">
        <v>13</v>
      </c>
      <c r="P37" s="64" t="s">
        <v>15</v>
      </c>
      <c r="Q37" s="68" t="s">
        <v>19</v>
      </c>
      <c r="R37" s="61" t="s">
        <v>14</v>
      </c>
      <c r="S37" s="64" t="s">
        <v>15</v>
      </c>
      <c r="T37" s="65" t="s">
        <v>18</v>
      </c>
      <c r="U37" s="61" t="s">
        <v>14</v>
      </c>
      <c r="V37" s="64" t="s">
        <v>15</v>
      </c>
      <c r="W37" s="62" t="s">
        <v>13</v>
      </c>
      <c r="X37" s="61" t="s">
        <v>14</v>
      </c>
      <c r="Y37" s="64" t="s">
        <v>15</v>
      </c>
      <c r="Z37" s="103" t="s">
        <v>143</v>
      </c>
      <c r="AA37" s="140" t="s">
        <v>144</v>
      </c>
      <c r="AB37" s="109" t="s">
        <v>141</v>
      </c>
      <c r="AC37" s="61" t="s">
        <v>14</v>
      </c>
      <c r="AD37" s="64" t="s">
        <v>15</v>
      </c>
      <c r="AE37" s="62" t="s">
        <v>13</v>
      </c>
      <c r="AF37" s="61" t="s">
        <v>14</v>
      </c>
      <c r="AG37" s="64" t="s">
        <v>15</v>
      </c>
      <c r="AH37" s="65" t="s">
        <v>18</v>
      </c>
      <c r="AI37" s="60" t="s">
        <v>17</v>
      </c>
      <c r="AJ37" s="61" t="s">
        <v>14</v>
      </c>
      <c r="AK37" s="62" t="s">
        <v>13</v>
      </c>
      <c r="AL37" s="109" t="s">
        <v>141</v>
      </c>
      <c r="AM37" s="61" t="s">
        <v>14</v>
      </c>
      <c r="AN37" s="99" t="s">
        <v>142</v>
      </c>
      <c r="AO37" s="62" t="s">
        <v>13</v>
      </c>
      <c r="AP37" s="61" t="s">
        <v>14</v>
      </c>
      <c r="AQ37" s="64" t="s">
        <v>15</v>
      </c>
      <c r="AR37" s="62" t="s">
        <v>13</v>
      </c>
      <c r="AS37" s="96" t="s">
        <v>139</v>
      </c>
      <c r="AT37" s="64" t="s">
        <v>15</v>
      </c>
      <c r="AU37" s="140" t="s">
        <v>144</v>
      </c>
      <c r="AV37" s="61" t="s">
        <v>14</v>
      </c>
      <c r="AW37" s="64" t="s">
        <v>15</v>
      </c>
      <c r="AX37" s="100" t="s">
        <v>140</v>
      </c>
      <c r="AY37" s="62" t="s">
        <v>13</v>
      </c>
      <c r="AZ37" s="64" t="s">
        <v>15</v>
      </c>
      <c r="BA37" s="68" t="s">
        <v>19</v>
      </c>
      <c r="BB37" s="61" t="s">
        <v>14</v>
      </c>
      <c r="BC37" s="99" t="s">
        <v>142</v>
      </c>
      <c r="BD37" s="65" t="s">
        <v>18</v>
      </c>
      <c r="BE37" s="61" t="s">
        <v>14</v>
      </c>
      <c r="BF37" s="64" t="s">
        <v>15</v>
      </c>
      <c r="BG37" s="62" t="s">
        <v>13</v>
      </c>
      <c r="BH37" s="61" t="s">
        <v>14</v>
      </c>
      <c r="BI37" s="64" t="s">
        <v>15</v>
      </c>
      <c r="BJ37" s="103" t="s">
        <v>143</v>
      </c>
      <c r="BK37" s="60" t="s">
        <v>17</v>
      </c>
      <c r="BL37" s="109" t="s">
        <v>141</v>
      </c>
      <c r="BM37" s="61" t="s">
        <v>14</v>
      </c>
      <c r="BN37" s="64" t="s">
        <v>15</v>
      </c>
      <c r="BO37" s="62" t="s">
        <v>13</v>
      </c>
      <c r="BP37" s="61" t="s">
        <v>14</v>
      </c>
      <c r="BQ37" s="64" t="s">
        <v>15</v>
      </c>
      <c r="BR37" s="65" t="s">
        <v>18</v>
      </c>
      <c r="BS37" s="60" t="s">
        <v>17</v>
      </c>
      <c r="BT37" s="61" t="s">
        <v>14</v>
      </c>
      <c r="BU37" s="62" t="s">
        <v>13</v>
      </c>
      <c r="BV37" s="109" t="s">
        <v>141</v>
      </c>
      <c r="BW37" s="61" t="s">
        <v>14</v>
      </c>
      <c r="BX37" s="99" t="s">
        <v>142</v>
      </c>
      <c r="BY37" s="62" t="s">
        <v>13</v>
      </c>
      <c r="BZ37" s="61" t="s">
        <v>14</v>
      </c>
      <c r="CA37" s="64" t="s">
        <v>15</v>
      </c>
      <c r="CB37" s="62" t="s">
        <v>13</v>
      </c>
      <c r="CC37" s="96" t="s">
        <v>139</v>
      </c>
      <c r="CD37" s="64" t="s">
        <v>15</v>
      </c>
      <c r="CE37" s="140" t="s">
        <v>144</v>
      </c>
      <c r="CF37" s="61" t="s">
        <v>14</v>
      </c>
      <c r="CG37" s="64" t="s">
        <v>15</v>
      </c>
      <c r="CH37" s="100" t="s">
        <v>140</v>
      </c>
      <c r="CI37" s="70" t="s">
        <v>13</v>
      </c>
    </row>
    <row r="38" spans="1:87" ht="23.25" customHeight="1">
      <c r="A38" s="220"/>
      <c r="B38" s="173">
        <v>34</v>
      </c>
      <c r="C38" s="170" t="s">
        <v>16</v>
      </c>
      <c r="D38" s="61" t="s">
        <v>14</v>
      </c>
      <c r="E38" s="99" t="s">
        <v>142</v>
      </c>
      <c r="F38" s="62" t="s">
        <v>13</v>
      </c>
      <c r="G38" s="61" t="s">
        <v>14</v>
      </c>
      <c r="H38" s="64" t="s">
        <v>15</v>
      </c>
      <c r="I38" s="62" t="s">
        <v>13</v>
      </c>
      <c r="J38" s="96" t="s">
        <v>139</v>
      </c>
      <c r="K38" s="64" t="s">
        <v>15</v>
      </c>
      <c r="L38" s="140" t="s">
        <v>144</v>
      </c>
      <c r="M38" s="61" t="s">
        <v>14</v>
      </c>
      <c r="N38" s="64" t="s">
        <v>15</v>
      </c>
      <c r="O38" s="100" t="s">
        <v>140</v>
      </c>
      <c r="P38" s="62" t="s">
        <v>13</v>
      </c>
      <c r="Q38" s="64" t="s">
        <v>15</v>
      </c>
      <c r="R38" s="103" t="s">
        <v>143</v>
      </c>
      <c r="S38" s="61" t="s">
        <v>14</v>
      </c>
      <c r="T38" s="64" t="s">
        <v>15</v>
      </c>
      <c r="U38" s="65" t="s">
        <v>18</v>
      </c>
      <c r="V38" s="61" t="s">
        <v>14</v>
      </c>
      <c r="W38" s="64" t="s">
        <v>15</v>
      </c>
      <c r="X38" s="62" t="s">
        <v>13</v>
      </c>
      <c r="Y38" s="61" t="s">
        <v>14</v>
      </c>
      <c r="Z38" s="64" t="s">
        <v>15</v>
      </c>
      <c r="AA38" s="103" t="s">
        <v>143</v>
      </c>
      <c r="AB38" s="60" t="s">
        <v>17</v>
      </c>
      <c r="AC38" s="109" t="s">
        <v>141</v>
      </c>
      <c r="AD38" s="61" t="s">
        <v>14</v>
      </c>
      <c r="AE38" s="64" t="s">
        <v>15</v>
      </c>
      <c r="AF38" s="62" t="s">
        <v>13</v>
      </c>
      <c r="AG38" s="61" t="s">
        <v>14</v>
      </c>
      <c r="AH38" s="64" t="s">
        <v>15</v>
      </c>
      <c r="AI38" s="65" t="s">
        <v>18</v>
      </c>
      <c r="AJ38" s="60" t="s">
        <v>17</v>
      </c>
      <c r="AK38" s="61" t="s">
        <v>14</v>
      </c>
      <c r="AL38" s="62" t="s">
        <v>13</v>
      </c>
      <c r="AM38" s="63" t="s">
        <v>16</v>
      </c>
      <c r="AN38" s="61" t="s">
        <v>14</v>
      </c>
      <c r="AO38" s="99" t="s">
        <v>142</v>
      </c>
      <c r="AP38" s="62" t="s">
        <v>13</v>
      </c>
      <c r="AQ38" s="61" t="s">
        <v>14</v>
      </c>
      <c r="AR38" s="64" t="s">
        <v>15</v>
      </c>
      <c r="AS38" s="62" t="s">
        <v>13</v>
      </c>
      <c r="AT38" s="96" t="s">
        <v>139</v>
      </c>
      <c r="AU38" s="64" t="s">
        <v>15</v>
      </c>
      <c r="AV38" s="140" t="s">
        <v>144</v>
      </c>
      <c r="AW38" s="61" t="s">
        <v>14</v>
      </c>
      <c r="AX38" s="64" t="s">
        <v>15</v>
      </c>
      <c r="AY38" s="100" t="s">
        <v>140</v>
      </c>
      <c r="AZ38" s="62" t="s">
        <v>13</v>
      </c>
      <c r="BA38" s="64" t="s">
        <v>15</v>
      </c>
      <c r="BB38" s="63" t="s">
        <v>16</v>
      </c>
      <c r="BC38" s="61" t="s">
        <v>14</v>
      </c>
      <c r="BD38" s="64" t="s">
        <v>15</v>
      </c>
      <c r="BE38" s="65" t="s">
        <v>18</v>
      </c>
      <c r="BF38" s="61" t="s">
        <v>14</v>
      </c>
      <c r="BG38" s="64" t="s">
        <v>15</v>
      </c>
      <c r="BH38" s="62" t="s">
        <v>13</v>
      </c>
      <c r="BI38" s="61" t="s">
        <v>14</v>
      </c>
      <c r="BJ38" s="64" t="s">
        <v>15</v>
      </c>
      <c r="BK38" s="103" t="s">
        <v>143</v>
      </c>
      <c r="BL38" s="100" t="s">
        <v>140</v>
      </c>
      <c r="BM38" s="109" t="s">
        <v>141</v>
      </c>
      <c r="BN38" s="96" t="s">
        <v>139</v>
      </c>
      <c r="BO38" s="64" t="s">
        <v>15</v>
      </c>
      <c r="BP38" s="62" t="s">
        <v>13</v>
      </c>
      <c r="BQ38" s="61" t="s">
        <v>14</v>
      </c>
      <c r="BR38" s="64" t="s">
        <v>15</v>
      </c>
      <c r="BS38" s="65" t="s">
        <v>18</v>
      </c>
      <c r="BT38" s="60" t="s">
        <v>17</v>
      </c>
      <c r="BU38" s="61" t="s">
        <v>14</v>
      </c>
      <c r="BV38" s="62" t="s">
        <v>13</v>
      </c>
      <c r="BW38" s="63" t="s">
        <v>16</v>
      </c>
      <c r="BX38" s="61" t="s">
        <v>14</v>
      </c>
      <c r="BY38" s="99" t="s">
        <v>142</v>
      </c>
      <c r="BZ38" s="62" t="s">
        <v>13</v>
      </c>
      <c r="CA38" s="61" t="s">
        <v>14</v>
      </c>
      <c r="CB38" s="64" t="s">
        <v>15</v>
      </c>
      <c r="CC38" s="62" t="s">
        <v>13</v>
      </c>
      <c r="CD38" s="96" t="s">
        <v>139</v>
      </c>
      <c r="CE38" s="64" t="s">
        <v>15</v>
      </c>
      <c r="CF38" s="140" t="s">
        <v>144</v>
      </c>
      <c r="CG38" s="61" t="s">
        <v>14</v>
      </c>
      <c r="CH38" s="64" t="s">
        <v>15</v>
      </c>
      <c r="CI38" s="151" t="s">
        <v>140</v>
      </c>
    </row>
    <row r="39" spans="1:87" ht="23.25" customHeight="1">
      <c r="A39" s="220"/>
      <c r="B39" s="173">
        <v>35</v>
      </c>
      <c r="C39" s="163" t="s">
        <v>13</v>
      </c>
      <c r="D39" s="63" t="s">
        <v>16</v>
      </c>
      <c r="E39" s="61" t="s">
        <v>14</v>
      </c>
      <c r="F39" s="99" t="s">
        <v>142</v>
      </c>
      <c r="G39" s="62" t="s">
        <v>13</v>
      </c>
      <c r="H39" s="61" t="s">
        <v>14</v>
      </c>
      <c r="I39" s="64" t="s">
        <v>15</v>
      </c>
      <c r="J39" s="62" t="s">
        <v>13</v>
      </c>
      <c r="K39" s="96" t="s">
        <v>139</v>
      </c>
      <c r="L39" s="64" t="s">
        <v>15</v>
      </c>
      <c r="M39" s="140" t="s">
        <v>144</v>
      </c>
      <c r="N39" s="61" t="s">
        <v>14</v>
      </c>
      <c r="O39" s="64" t="s">
        <v>15</v>
      </c>
      <c r="P39" s="100" t="s">
        <v>140</v>
      </c>
      <c r="Q39" s="62" t="s">
        <v>13</v>
      </c>
      <c r="R39" s="64" t="s">
        <v>15</v>
      </c>
      <c r="S39" s="68" t="s">
        <v>19</v>
      </c>
      <c r="T39" s="61" t="s">
        <v>14</v>
      </c>
      <c r="U39" s="64" t="s">
        <v>15</v>
      </c>
      <c r="V39" s="65" t="s">
        <v>18</v>
      </c>
      <c r="W39" s="61" t="s">
        <v>14</v>
      </c>
      <c r="X39" s="64" t="s">
        <v>15</v>
      </c>
      <c r="Y39" s="62" t="s">
        <v>13</v>
      </c>
      <c r="Z39" s="61" t="s">
        <v>14</v>
      </c>
      <c r="AA39" s="64" t="s">
        <v>15</v>
      </c>
      <c r="AB39" s="103" t="s">
        <v>143</v>
      </c>
      <c r="AC39" s="60" t="s">
        <v>17</v>
      </c>
      <c r="AD39" s="109" t="s">
        <v>141</v>
      </c>
      <c r="AE39" s="61" t="s">
        <v>14</v>
      </c>
      <c r="AF39" s="64" t="s">
        <v>15</v>
      </c>
      <c r="AG39" s="62" t="s">
        <v>13</v>
      </c>
      <c r="AH39" s="61" t="s">
        <v>14</v>
      </c>
      <c r="AI39" s="64" t="s">
        <v>15</v>
      </c>
      <c r="AJ39" s="65" t="s">
        <v>18</v>
      </c>
      <c r="AK39" s="60" t="s">
        <v>17</v>
      </c>
      <c r="AL39" s="61" t="s">
        <v>14</v>
      </c>
      <c r="AM39" s="62" t="s">
        <v>13</v>
      </c>
      <c r="AN39" s="63" t="s">
        <v>16</v>
      </c>
      <c r="AO39" s="61" t="s">
        <v>14</v>
      </c>
      <c r="AP39" s="99" t="s">
        <v>142</v>
      </c>
      <c r="AQ39" s="62" t="s">
        <v>13</v>
      </c>
      <c r="AR39" s="61" t="s">
        <v>14</v>
      </c>
      <c r="AS39" s="64" t="s">
        <v>15</v>
      </c>
      <c r="AT39" s="62" t="s">
        <v>13</v>
      </c>
      <c r="AU39" s="96" t="s">
        <v>139</v>
      </c>
      <c r="AV39" s="64" t="s">
        <v>15</v>
      </c>
      <c r="AW39" s="140" t="s">
        <v>144</v>
      </c>
      <c r="AX39" s="61" t="s">
        <v>14</v>
      </c>
      <c r="AY39" s="64" t="s">
        <v>15</v>
      </c>
      <c r="AZ39" s="100" t="s">
        <v>140</v>
      </c>
      <c r="BA39" s="62" t="s">
        <v>13</v>
      </c>
      <c r="BB39" s="64" t="s">
        <v>15</v>
      </c>
      <c r="BC39" s="68" t="s">
        <v>19</v>
      </c>
      <c r="BD39" s="61" t="s">
        <v>14</v>
      </c>
      <c r="BE39" s="99" t="s">
        <v>142</v>
      </c>
      <c r="BF39" s="65" t="s">
        <v>18</v>
      </c>
      <c r="BG39" s="61" t="s">
        <v>14</v>
      </c>
      <c r="BH39" s="64" t="s">
        <v>15</v>
      </c>
      <c r="BI39" s="62" t="s">
        <v>13</v>
      </c>
      <c r="BJ39" s="61" t="s">
        <v>14</v>
      </c>
      <c r="BK39" s="64" t="s">
        <v>15</v>
      </c>
      <c r="BL39" s="103" t="s">
        <v>143</v>
      </c>
      <c r="BM39" s="60" t="s">
        <v>17</v>
      </c>
      <c r="BN39" s="109" t="s">
        <v>141</v>
      </c>
      <c r="BO39" s="61" t="s">
        <v>14</v>
      </c>
      <c r="BP39" s="64" t="s">
        <v>15</v>
      </c>
      <c r="BQ39" s="62" t="s">
        <v>13</v>
      </c>
      <c r="BR39" s="61" t="s">
        <v>14</v>
      </c>
      <c r="BS39" s="64" t="s">
        <v>15</v>
      </c>
      <c r="BT39" s="65" t="s">
        <v>18</v>
      </c>
      <c r="BU39" s="60" t="s">
        <v>17</v>
      </c>
      <c r="BV39" s="61" t="s">
        <v>14</v>
      </c>
      <c r="BW39" s="62" t="s">
        <v>13</v>
      </c>
      <c r="BX39" s="63" t="s">
        <v>16</v>
      </c>
      <c r="BY39" s="61" t="s">
        <v>14</v>
      </c>
      <c r="BZ39" s="99" t="s">
        <v>142</v>
      </c>
      <c r="CA39" s="62" t="s">
        <v>13</v>
      </c>
      <c r="CB39" s="61" t="s">
        <v>14</v>
      </c>
      <c r="CC39" s="64" t="s">
        <v>15</v>
      </c>
      <c r="CD39" s="62" t="s">
        <v>13</v>
      </c>
      <c r="CE39" s="96" t="s">
        <v>139</v>
      </c>
      <c r="CF39" s="64" t="s">
        <v>15</v>
      </c>
      <c r="CG39" s="140" t="s">
        <v>144</v>
      </c>
      <c r="CH39" s="61" t="s">
        <v>14</v>
      </c>
      <c r="CI39" s="66" t="s">
        <v>15</v>
      </c>
    </row>
    <row r="40" spans="1:87" ht="23.25" customHeight="1" thickBot="1">
      <c r="A40" s="221"/>
      <c r="B40" s="174">
        <v>36</v>
      </c>
      <c r="C40" s="171" t="s">
        <v>14</v>
      </c>
      <c r="D40" s="80" t="s">
        <v>13</v>
      </c>
      <c r="E40" s="81" t="s">
        <v>16</v>
      </c>
      <c r="F40" s="82" t="s">
        <v>14</v>
      </c>
      <c r="G40" s="153" t="s">
        <v>142</v>
      </c>
      <c r="H40" s="80" t="s">
        <v>13</v>
      </c>
      <c r="I40" s="82" t="s">
        <v>14</v>
      </c>
      <c r="J40" s="83" t="s">
        <v>15</v>
      </c>
      <c r="K40" s="80" t="s">
        <v>13</v>
      </c>
      <c r="L40" s="154" t="s">
        <v>139</v>
      </c>
      <c r="M40" s="83" t="s">
        <v>15</v>
      </c>
      <c r="N40" s="155" t="s">
        <v>144</v>
      </c>
      <c r="O40" s="82" t="s">
        <v>14</v>
      </c>
      <c r="P40" s="83" t="s">
        <v>15</v>
      </c>
      <c r="Q40" s="156" t="s">
        <v>140</v>
      </c>
      <c r="R40" s="80" t="s">
        <v>13</v>
      </c>
      <c r="S40" s="83" t="s">
        <v>15</v>
      </c>
      <c r="T40" s="157" t="s">
        <v>143</v>
      </c>
      <c r="U40" s="82" t="s">
        <v>14</v>
      </c>
      <c r="V40" s="83" t="s">
        <v>15</v>
      </c>
      <c r="W40" s="84" t="s">
        <v>18</v>
      </c>
      <c r="X40" s="82" t="s">
        <v>14</v>
      </c>
      <c r="Y40" s="83" t="s">
        <v>15</v>
      </c>
      <c r="Z40" s="80" t="s">
        <v>13</v>
      </c>
      <c r="AA40" s="82" t="s">
        <v>14</v>
      </c>
      <c r="AB40" s="83" t="s">
        <v>15</v>
      </c>
      <c r="AC40" s="157" t="s">
        <v>143</v>
      </c>
      <c r="AD40" s="85" t="s">
        <v>17</v>
      </c>
      <c r="AE40" s="158" t="s">
        <v>141</v>
      </c>
      <c r="AF40" s="82" t="s">
        <v>14</v>
      </c>
      <c r="AG40" s="83" t="s">
        <v>15</v>
      </c>
      <c r="AH40" s="80" t="s">
        <v>13</v>
      </c>
      <c r="AI40" s="82" t="s">
        <v>14</v>
      </c>
      <c r="AJ40" s="83" t="s">
        <v>15</v>
      </c>
      <c r="AK40" s="84" t="s">
        <v>18</v>
      </c>
      <c r="AL40" s="85" t="s">
        <v>17</v>
      </c>
      <c r="AM40" s="82" t="s">
        <v>14</v>
      </c>
      <c r="AN40" s="80" t="s">
        <v>13</v>
      </c>
      <c r="AO40" s="158" t="s">
        <v>141</v>
      </c>
      <c r="AP40" s="82" t="s">
        <v>14</v>
      </c>
      <c r="AQ40" s="153" t="s">
        <v>142</v>
      </c>
      <c r="AR40" s="80" t="s">
        <v>13</v>
      </c>
      <c r="AS40" s="82" t="s">
        <v>14</v>
      </c>
      <c r="AT40" s="83" t="s">
        <v>15</v>
      </c>
      <c r="AU40" s="80" t="s">
        <v>13</v>
      </c>
      <c r="AV40" s="154" t="s">
        <v>139</v>
      </c>
      <c r="AW40" s="83" t="s">
        <v>15</v>
      </c>
      <c r="AX40" s="155" t="s">
        <v>144</v>
      </c>
      <c r="AY40" s="82" t="s">
        <v>14</v>
      </c>
      <c r="AZ40" s="83" t="s">
        <v>15</v>
      </c>
      <c r="BA40" s="156" t="s">
        <v>140</v>
      </c>
      <c r="BB40" s="80" t="s">
        <v>13</v>
      </c>
      <c r="BC40" s="83" t="s">
        <v>15</v>
      </c>
      <c r="BD40" s="81" t="s">
        <v>16</v>
      </c>
      <c r="BE40" s="82" t="s">
        <v>14</v>
      </c>
      <c r="BF40" s="83" t="s">
        <v>15</v>
      </c>
      <c r="BG40" s="155" t="s">
        <v>144</v>
      </c>
      <c r="BH40" s="82" t="s">
        <v>14</v>
      </c>
      <c r="BI40" s="83" t="s">
        <v>15</v>
      </c>
      <c r="BJ40" s="80" t="s">
        <v>13</v>
      </c>
      <c r="BK40" s="82" t="s">
        <v>14</v>
      </c>
      <c r="BL40" s="83" t="s">
        <v>15</v>
      </c>
      <c r="BM40" s="157" t="s">
        <v>143</v>
      </c>
      <c r="BN40" s="156" t="s">
        <v>140</v>
      </c>
      <c r="BO40" s="158" t="s">
        <v>141</v>
      </c>
      <c r="BP40" s="154" t="s">
        <v>139</v>
      </c>
      <c r="BQ40" s="83" t="s">
        <v>15</v>
      </c>
      <c r="BR40" s="80" t="s">
        <v>13</v>
      </c>
      <c r="BS40" s="82" t="s">
        <v>14</v>
      </c>
      <c r="BT40" s="83" t="s">
        <v>15</v>
      </c>
      <c r="BU40" s="84" t="s">
        <v>18</v>
      </c>
      <c r="BV40" s="85" t="s">
        <v>17</v>
      </c>
      <c r="BW40" s="82" t="s">
        <v>14</v>
      </c>
      <c r="BX40" s="80" t="s">
        <v>13</v>
      </c>
      <c r="BY40" s="86" t="s">
        <v>19</v>
      </c>
      <c r="BZ40" s="82" t="s">
        <v>14</v>
      </c>
      <c r="CA40" s="153" t="s">
        <v>142</v>
      </c>
      <c r="CB40" s="80" t="s">
        <v>13</v>
      </c>
      <c r="CC40" s="82" t="s">
        <v>14</v>
      </c>
      <c r="CD40" s="83" t="s">
        <v>15</v>
      </c>
      <c r="CE40" s="80" t="s">
        <v>13</v>
      </c>
      <c r="CF40" s="154" t="s">
        <v>139</v>
      </c>
      <c r="CG40" s="83" t="s">
        <v>15</v>
      </c>
      <c r="CH40" s="155" t="s">
        <v>144</v>
      </c>
      <c r="CI40" s="87" t="s">
        <v>14</v>
      </c>
    </row>
    <row r="41" spans="1:87" ht="27" customHeight="1"/>
    <row r="42" spans="1:87" ht="20.25" customHeight="1">
      <c r="I42" s="36"/>
      <c r="J42" s="36"/>
      <c r="K42" s="36"/>
      <c r="L42" s="36"/>
      <c r="M42" s="36"/>
      <c r="N42" s="36"/>
      <c r="O42" s="36"/>
      <c r="P42" s="36"/>
      <c r="Q42" s="37"/>
      <c r="R42" s="37"/>
      <c r="S42" s="37"/>
      <c r="T42" s="37"/>
      <c r="U42" s="37"/>
      <c r="V42" s="37"/>
      <c r="W42" s="37"/>
      <c r="X42" s="37"/>
      <c r="AG42" s="38"/>
      <c r="AH42" s="38"/>
      <c r="AI42" s="38"/>
      <c r="AJ42" s="38"/>
      <c r="AK42" s="38"/>
      <c r="AL42" s="38"/>
      <c r="AM42" s="38"/>
      <c r="AN42" s="38"/>
      <c r="AO42" s="38"/>
      <c r="AP42" s="38"/>
    </row>
    <row r="43" spans="1:87" ht="20.25" customHeight="1">
      <c r="I43" s="36"/>
      <c r="J43" s="36"/>
      <c r="K43" s="36"/>
      <c r="L43" s="36"/>
      <c r="M43" s="36"/>
      <c r="N43" s="36"/>
      <c r="O43" s="36"/>
      <c r="P43" s="36"/>
      <c r="Q43" s="37"/>
      <c r="R43" s="37"/>
      <c r="S43" s="37"/>
      <c r="T43" s="37"/>
      <c r="U43" s="37"/>
      <c r="V43" s="37"/>
      <c r="W43" s="37"/>
      <c r="X43" s="37"/>
      <c r="AG43" s="38"/>
      <c r="AH43" s="38"/>
      <c r="AI43" s="38"/>
      <c r="AJ43" s="38"/>
      <c r="AK43" s="38"/>
      <c r="AL43" s="38"/>
      <c r="AM43" s="38"/>
      <c r="AN43" s="38"/>
      <c r="AO43" s="38"/>
      <c r="AP43" s="38"/>
    </row>
    <row r="44" spans="1:87" ht="20.25" customHeight="1">
      <c r="A44"/>
      <c r="B44"/>
      <c r="C44" s="117"/>
      <c r="D44" s="212" t="s">
        <v>147</v>
      </c>
      <c r="E44" s="213"/>
      <c r="F44" s="118" t="s">
        <v>148</v>
      </c>
      <c r="G44" s="118" t="s">
        <v>149</v>
      </c>
      <c r="I44" s="36"/>
      <c r="J44" s="36"/>
      <c r="K44" s="36"/>
      <c r="L44" s="36"/>
      <c r="M44" s="36"/>
      <c r="N44" s="36"/>
      <c r="O44" s="36"/>
      <c r="P44" s="36"/>
      <c r="Q44" s="37"/>
      <c r="R44" s="37"/>
      <c r="S44" s="37"/>
      <c r="T44" s="37"/>
      <c r="U44" s="37"/>
      <c r="V44" s="37"/>
      <c r="W44" s="37"/>
      <c r="X44" s="37"/>
      <c r="AG44" s="38"/>
      <c r="AH44" s="38"/>
      <c r="AI44" s="38"/>
      <c r="AJ44" s="38"/>
      <c r="AK44" s="38"/>
      <c r="AL44" s="38"/>
      <c r="AM44" s="38"/>
      <c r="AN44" s="38"/>
      <c r="AO44" s="38"/>
      <c r="AP44" s="38"/>
    </row>
    <row r="45" spans="1:87" ht="20.25" customHeight="1">
      <c r="A45" s="214">
        <v>0.7</v>
      </c>
      <c r="B45" s="214"/>
      <c r="C45" s="119" t="s">
        <v>150</v>
      </c>
      <c r="D45" s="120">
        <v>748</v>
      </c>
      <c r="E45" s="120">
        <f>D45</f>
        <v>748</v>
      </c>
      <c r="F45" s="121">
        <f>COUNTIF(C$5:CI$40,"PRI")</f>
        <v>748</v>
      </c>
      <c r="G45" s="121">
        <f>E45-F45</f>
        <v>0</v>
      </c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</row>
    <row r="46" spans="1:87" ht="20.25" customHeight="1" thickBot="1">
      <c r="A46" s="214"/>
      <c r="B46" s="214"/>
      <c r="C46" s="122" t="s">
        <v>17</v>
      </c>
      <c r="D46" s="120">
        <v>140</v>
      </c>
      <c r="E46" s="120">
        <f>D46</f>
        <v>140</v>
      </c>
      <c r="F46" s="121">
        <f>COUNTIF(C$5:CI$40,"PVEM")</f>
        <v>140</v>
      </c>
      <c r="G46" s="121">
        <f t="shared" ref="G46:G58" si="0">E46-F46</f>
        <v>0</v>
      </c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</row>
    <row r="47" spans="1:87" ht="20.25" customHeight="1" thickBot="1">
      <c r="A47" s="214"/>
      <c r="B47" s="214"/>
      <c r="C47" s="123" t="s">
        <v>19</v>
      </c>
      <c r="D47" s="120">
        <v>47</v>
      </c>
      <c r="E47" s="120">
        <f>D47</f>
        <v>47</v>
      </c>
      <c r="F47" s="121">
        <f>COUNTIF(C$5:CI$40,"PNA")</f>
        <v>47</v>
      </c>
      <c r="G47" s="121">
        <f t="shared" si="0"/>
        <v>0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</row>
    <row r="48" spans="1:87" ht="20.25" customHeight="1">
      <c r="A48" s="215" t="s">
        <v>151</v>
      </c>
      <c r="B48" s="216"/>
      <c r="C48" s="124" t="s">
        <v>139</v>
      </c>
      <c r="D48" s="208">
        <v>307</v>
      </c>
      <c r="E48" s="120">
        <v>102</v>
      </c>
      <c r="F48" s="121">
        <f>COUNTIF(C$5:CI$40,"PRI-C")</f>
        <v>102</v>
      </c>
      <c r="G48" s="121">
        <f t="shared" si="0"/>
        <v>0</v>
      </c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</row>
    <row r="49" spans="1:43" ht="20.25" customHeight="1">
      <c r="A49" s="217"/>
      <c r="B49" s="218"/>
      <c r="C49" s="125" t="s">
        <v>140</v>
      </c>
      <c r="D49" s="209"/>
      <c r="E49" s="120">
        <v>102</v>
      </c>
      <c r="F49" s="121">
        <f>COUNTIF(C$5:CI$40,"PVEM-C")</f>
        <v>102</v>
      </c>
      <c r="G49" s="121">
        <f t="shared" si="0"/>
        <v>0</v>
      </c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</row>
    <row r="50" spans="1:43" ht="13.5">
      <c r="A50" s="217"/>
      <c r="B50" s="218"/>
      <c r="C50" s="126" t="s">
        <v>141</v>
      </c>
      <c r="D50" s="210"/>
      <c r="E50" s="120">
        <v>103</v>
      </c>
      <c r="F50" s="121">
        <f>COUNTIF(C$5:CI$40,"PNA-C")</f>
        <v>103</v>
      </c>
      <c r="G50" s="121">
        <f t="shared" si="0"/>
        <v>0</v>
      </c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</row>
    <row r="51" spans="1:43" ht="13.5">
      <c r="A51" s="214">
        <v>0.7</v>
      </c>
      <c r="B51" s="214"/>
      <c r="C51" s="127" t="s">
        <v>15</v>
      </c>
      <c r="D51" s="120">
        <v>748</v>
      </c>
      <c r="E51" s="120">
        <f>D51</f>
        <v>748</v>
      </c>
      <c r="F51" s="121">
        <f>COUNTIF(C$5:CI$40,"PRD")</f>
        <v>748</v>
      </c>
      <c r="G51" s="121">
        <f t="shared" si="0"/>
        <v>0</v>
      </c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</row>
    <row r="52" spans="1:43" ht="13.5">
      <c r="A52" s="214"/>
      <c r="B52" s="214"/>
      <c r="C52" s="128" t="s">
        <v>16</v>
      </c>
      <c r="D52" s="120">
        <v>88</v>
      </c>
      <c r="E52" s="120">
        <f>D52</f>
        <v>88</v>
      </c>
      <c r="F52" s="121">
        <f>COUNTIF(C$5:CI$40,"PT")</f>
        <v>88</v>
      </c>
      <c r="G52" s="121">
        <f t="shared" si="0"/>
        <v>0</v>
      </c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</row>
    <row r="53" spans="1:43" ht="13.5">
      <c r="A53" s="214"/>
      <c r="B53" s="214"/>
      <c r="C53" s="129" t="s">
        <v>18</v>
      </c>
      <c r="D53" s="120">
        <v>168</v>
      </c>
      <c r="E53" s="120">
        <f>D53</f>
        <v>168</v>
      </c>
      <c r="F53" s="121">
        <f>COUNTIF(C$5:CI$40,"CONV")</f>
        <v>168</v>
      </c>
      <c r="G53" s="121">
        <f t="shared" si="0"/>
        <v>0</v>
      </c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</row>
    <row r="54" spans="1:43" ht="13.5">
      <c r="A54" s="207" t="s">
        <v>152</v>
      </c>
      <c r="B54" s="207"/>
      <c r="C54" s="130" t="s">
        <v>142</v>
      </c>
      <c r="D54" s="208">
        <v>307</v>
      </c>
      <c r="E54" s="120">
        <v>102</v>
      </c>
      <c r="F54" s="121">
        <f>COUNTIF(C$5:CI$40,"PRD-C")</f>
        <v>102</v>
      </c>
      <c r="G54" s="121">
        <f t="shared" si="0"/>
        <v>0</v>
      </c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</row>
    <row r="55" spans="1:43" ht="13.5" customHeight="1">
      <c r="A55" s="207"/>
      <c r="B55" s="207"/>
      <c r="C55" s="131" t="s">
        <v>143</v>
      </c>
      <c r="D55" s="209"/>
      <c r="E55" s="120">
        <v>103</v>
      </c>
      <c r="F55" s="121">
        <f>COUNTIF(C$5:CI$40,"PT-C")</f>
        <v>103</v>
      </c>
      <c r="G55" s="121">
        <f t="shared" si="0"/>
        <v>0</v>
      </c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</row>
    <row r="56" spans="1:43" ht="13.5">
      <c r="A56" s="207"/>
      <c r="B56" s="207"/>
      <c r="C56" s="132" t="s">
        <v>144</v>
      </c>
      <c r="D56" s="210"/>
      <c r="E56" s="120">
        <v>102</v>
      </c>
      <c r="F56" s="121">
        <f>COUNTIF(C$5:CI$40,"CONV-C")</f>
        <v>102</v>
      </c>
      <c r="G56" s="121">
        <f t="shared" si="0"/>
        <v>0</v>
      </c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</row>
    <row r="57" spans="1:43" ht="14.25" thickBot="1">
      <c r="A57" s="211" t="s">
        <v>153</v>
      </c>
      <c r="B57" s="211"/>
      <c r="C57" s="133" t="s">
        <v>13</v>
      </c>
      <c r="D57" s="120">
        <v>507</v>
      </c>
      <c r="E57" s="120">
        <f>D57</f>
        <v>507</v>
      </c>
      <c r="F57" s="121">
        <f>COUNTIF(C$5:CI$40,"PAN")</f>
        <v>507</v>
      </c>
      <c r="G57" s="121">
        <f t="shared" si="0"/>
        <v>0</v>
      </c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</row>
    <row r="58" spans="1:43" ht="14.25" customHeight="1">
      <c r="A58" s="211" t="s">
        <v>154</v>
      </c>
      <c r="B58" s="211"/>
      <c r="C58" s="134" t="s">
        <v>155</v>
      </c>
      <c r="D58" s="135">
        <v>0</v>
      </c>
      <c r="E58" s="120">
        <f>D58</f>
        <v>0</v>
      </c>
      <c r="F58" s="121">
        <f>COUNTIF(C$5:CI$40,"AUT")</f>
        <v>0</v>
      </c>
      <c r="G58" s="121">
        <f t="shared" si="0"/>
        <v>0</v>
      </c>
    </row>
    <row r="59" spans="1:43" ht="12.75">
      <c r="D59" s="136">
        <f>SUM(D45:D58)</f>
        <v>3060</v>
      </c>
      <c r="E59" s="136">
        <f>SUM(E45:E58)</f>
        <v>3060</v>
      </c>
      <c r="F59" s="136">
        <f>SUM(F45:F58)</f>
        <v>3060</v>
      </c>
      <c r="G59" s="136">
        <f>SUM(G45:G58)</f>
        <v>0</v>
      </c>
    </row>
    <row r="60" spans="1:43" customFormat="1" ht="15"/>
  </sheetData>
  <mergeCells count="24">
    <mergeCell ref="BJ3:CI3"/>
    <mergeCell ref="A5:A8"/>
    <mergeCell ref="A29:A30"/>
    <mergeCell ref="A9:A12"/>
    <mergeCell ref="A1:AT1"/>
    <mergeCell ref="C3:AD3"/>
    <mergeCell ref="AE3:BI3"/>
    <mergeCell ref="A13:A16"/>
    <mergeCell ref="A17:A20"/>
    <mergeCell ref="A21:A24"/>
    <mergeCell ref="A25:A26"/>
    <mergeCell ref="A27:A28"/>
    <mergeCell ref="A58:B58"/>
    <mergeCell ref="A54:B56"/>
    <mergeCell ref="D54:D56"/>
    <mergeCell ref="A57:B57"/>
    <mergeCell ref="A31:A32"/>
    <mergeCell ref="A33:A36"/>
    <mergeCell ref="A37:A40"/>
    <mergeCell ref="D44:E44"/>
    <mergeCell ref="A45:B47"/>
    <mergeCell ref="A48:B50"/>
    <mergeCell ref="D48:D50"/>
    <mergeCell ref="A51:B53"/>
  </mergeCells>
  <printOptions horizontalCentered="1"/>
  <pageMargins left="0.19685039370078741" right="0.74803149606299213" top="0.19685039370078741" bottom="0.35433070866141736" header="0.31496062992125984" footer="0.31496062992125984"/>
  <pageSetup paperSize="5" scale="4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I59"/>
  <sheetViews>
    <sheetView zoomScale="80" zoomScaleNormal="80" workbookViewId="0">
      <selection activeCell="D17" sqref="D17"/>
    </sheetView>
  </sheetViews>
  <sheetFormatPr baseColWidth="10" defaultColWidth="11.5703125" defaultRowHeight="12.75"/>
  <cols>
    <col min="1" max="1" width="14.85546875" style="39" customWidth="1"/>
    <col min="2" max="2" width="6.7109375" style="39" customWidth="1"/>
    <col min="3" max="10" width="8.5703125" style="39" customWidth="1"/>
    <col min="11" max="11" width="8.85546875" style="39" customWidth="1"/>
    <col min="12" max="21" width="8.5703125" style="39" customWidth="1"/>
    <col min="22" max="22" width="8" style="39" customWidth="1"/>
    <col min="23" max="45" width="8.5703125" style="39" customWidth="1"/>
    <col min="46" max="87" width="8.42578125" style="39" customWidth="1"/>
    <col min="88" max="256" width="11.5703125" style="39"/>
    <col min="257" max="257" width="12.85546875" style="39" customWidth="1"/>
    <col min="258" max="258" width="6.7109375" style="39" customWidth="1"/>
    <col min="259" max="277" width="8.5703125" style="39" customWidth="1"/>
    <col min="278" max="278" width="8" style="39" customWidth="1"/>
    <col min="279" max="301" width="8.5703125" style="39" customWidth="1"/>
    <col min="302" max="302" width="10.85546875" style="39" customWidth="1"/>
    <col min="303" max="512" width="11.5703125" style="39"/>
    <col min="513" max="513" width="12.85546875" style="39" customWidth="1"/>
    <col min="514" max="514" width="6.7109375" style="39" customWidth="1"/>
    <col min="515" max="533" width="8.5703125" style="39" customWidth="1"/>
    <col min="534" max="534" width="8" style="39" customWidth="1"/>
    <col min="535" max="557" width="8.5703125" style="39" customWidth="1"/>
    <col min="558" max="558" width="10.85546875" style="39" customWidth="1"/>
    <col min="559" max="768" width="11.5703125" style="39"/>
    <col min="769" max="769" width="12.85546875" style="39" customWidth="1"/>
    <col min="770" max="770" width="6.7109375" style="39" customWidth="1"/>
    <col min="771" max="789" width="8.5703125" style="39" customWidth="1"/>
    <col min="790" max="790" width="8" style="39" customWidth="1"/>
    <col min="791" max="813" width="8.5703125" style="39" customWidth="1"/>
    <col min="814" max="814" width="10.85546875" style="39" customWidth="1"/>
    <col min="815" max="1024" width="11.5703125" style="39"/>
    <col min="1025" max="1025" width="12.85546875" style="39" customWidth="1"/>
    <col min="1026" max="1026" width="6.7109375" style="39" customWidth="1"/>
    <col min="1027" max="1045" width="8.5703125" style="39" customWidth="1"/>
    <col min="1046" max="1046" width="8" style="39" customWidth="1"/>
    <col min="1047" max="1069" width="8.5703125" style="39" customWidth="1"/>
    <col min="1070" max="1070" width="10.85546875" style="39" customWidth="1"/>
    <col min="1071" max="1280" width="11.5703125" style="39"/>
    <col min="1281" max="1281" width="12.85546875" style="39" customWidth="1"/>
    <col min="1282" max="1282" width="6.7109375" style="39" customWidth="1"/>
    <col min="1283" max="1301" width="8.5703125" style="39" customWidth="1"/>
    <col min="1302" max="1302" width="8" style="39" customWidth="1"/>
    <col min="1303" max="1325" width="8.5703125" style="39" customWidth="1"/>
    <col min="1326" max="1326" width="10.85546875" style="39" customWidth="1"/>
    <col min="1327" max="1536" width="11.5703125" style="39"/>
    <col min="1537" max="1537" width="12.85546875" style="39" customWidth="1"/>
    <col min="1538" max="1538" width="6.7109375" style="39" customWidth="1"/>
    <col min="1539" max="1557" width="8.5703125" style="39" customWidth="1"/>
    <col min="1558" max="1558" width="8" style="39" customWidth="1"/>
    <col min="1559" max="1581" width="8.5703125" style="39" customWidth="1"/>
    <col min="1582" max="1582" width="10.85546875" style="39" customWidth="1"/>
    <col min="1583" max="1792" width="11.5703125" style="39"/>
    <col min="1793" max="1793" width="12.85546875" style="39" customWidth="1"/>
    <col min="1794" max="1794" width="6.7109375" style="39" customWidth="1"/>
    <col min="1795" max="1813" width="8.5703125" style="39" customWidth="1"/>
    <col min="1814" max="1814" width="8" style="39" customWidth="1"/>
    <col min="1815" max="1837" width="8.5703125" style="39" customWidth="1"/>
    <col min="1838" max="1838" width="10.85546875" style="39" customWidth="1"/>
    <col min="1839" max="2048" width="11.5703125" style="39"/>
    <col min="2049" max="2049" width="12.85546875" style="39" customWidth="1"/>
    <col min="2050" max="2050" width="6.7109375" style="39" customWidth="1"/>
    <col min="2051" max="2069" width="8.5703125" style="39" customWidth="1"/>
    <col min="2070" max="2070" width="8" style="39" customWidth="1"/>
    <col min="2071" max="2093" width="8.5703125" style="39" customWidth="1"/>
    <col min="2094" max="2094" width="10.85546875" style="39" customWidth="1"/>
    <col min="2095" max="2304" width="11.5703125" style="39"/>
    <col min="2305" max="2305" width="12.85546875" style="39" customWidth="1"/>
    <col min="2306" max="2306" width="6.7109375" style="39" customWidth="1"/>
    <col min="2307" max="2325" width="8.5703125" style="39" customWidth="1"/>
    <col min="2326" max="2326" width="8" style="39" customWidth="1"/>
    <col min="2327" max="2349" width="8.5703125" style="39" customWidth="1"/>
    <col min="2350" max="2350" width="10.85546875" style="39" customWidth="1"/>
    <col min="2351" max="2560" width="11.5703125" style="39"/>
    <col min="2561" max="2561" width="12.85546875" style="39" customWidth="1"/>
    <col min="2562" max="2562" width="6.7109375" style="39" customWidth="1"/>
    <col min="2563" max="2581" width="8.5703125" style="39" customWidth="1"/>
    <col min="2582" max="2582" width="8" style="39" customWidth="1"/>
    <col min="2583" max="2605" width="8.5703125" style="39" customWidth="1"/>
    <col min="2606" max="2606" width="10.85546875" style="39" customWidth="1"/>
    <col min="2607" max="2816" width="11.5703125" style="39"/>
    <col min="2817" max="2817" width="12.85546875" style="39" customWidth="1"/>
    <col min="2818" max="2818" width="6.7109375" style="39" customWidth="1"/>
    <col min="2819" max="2837" width="8.5703125" style="39" customWidth="1"/>
    <col min="2838" max="2838" width="8" style="39" customWidth="1"/>
    <col min="2839" max="2861" width="8.5703125" style="39" customWidth="1"/>
    <col min="2862" max="2862" width="10.85546875" style="39" customWidth="1"/>
    <col min="2863" max="3072" width="11.5703125" style="39"/>
    <col min="3073" max="3073" width="12.85546875" style="39" customWidth="1"/>
    <col min="3074" max="3074" width="6.7109375" style="39" customWidth="1"/>
    <col min="3075" max="3093" width="8.5703125" style="39" customWidth="1"/>
    <col min="3094" max="3094" width="8" style="39" customWidth="1"/>
    <col min="3095" max="3117" width="8.5703125" style="39" customWidth="1"/>
    <col min="3118" max="3118" width="10.85546875" style="39" customWidth="1"/>
    <col min="3119" max="3328" width="11.5703125" style="39"/>
    <col min="3329" max="3329" width="12.85546875" style="39" customWidth="1"/>
    <col min="3330" max="3330" width="6.7109375" style="39" customWidth="1"/>
    <col min="3331" max="3349" width="8.5703125" style="39" customWidth="1"/>
    <col min="3350" max="3350" width="8" style="39" customWidth="1"/>
    <col min="3351" max="3373" width="8.5703125" style="39" customWidth="1"/>
    <col min="3374" max="3374" width="10.85546875" style="39" customWidth="1"/>
    <col min="3375" max="3584" width="11.5703125" style="39"/>
    <col min="3585" max="3585" width="12.85546875" style="39" customWidth="1"/>
    <col min="3586" max="3586" width="6.7109375" style="39" customWidth="1"/>
    <col min="3587" max="3605" width="8.5703125" style="39" customWidth="1"/>
    <col min="3606" max="3606" width="8" style="39" customWidth="1"/>
    <col min="3607" max="3629" width="8.5703125" style="39" customWidth="1"/>
    <col min="3630" max="3630" width="10.85546875" style="39" customWidth="1"/>
    <col min="3631" max="3840" width="11.5703125" style="39"/>
    <col min="3841" max="3841" width="12.85546875" style="39" customWidth="1"/>
    <col min="3842" max="3842" width="6.7109375" style="39" customWidth="1"/>
    <col min="3843" max="3861" width="8.5703125" style="39" customWidth="1"/>
    <col min="3862" max="3862" width="8" style="39" customWidth="1"/>
    <col min="3863" max="3885" width="8.5703125" style="39" customWidth="1"/>
    <col min="3886" max="3886" width="10.85546875" style="39" customWidth="1"/>
    <col min="3887" max="4096" width="11.5703125" style="39"/>
    <col min="4097" max="4097" width="12.85546875" style="39" customWidth="1"/>
    <col min="4098" max="4098" width="6.7109375" style="39" customWidth="1"/>
    <col min="4099" max="4117" width="8.5703125" style="39" customWidth="1"/>
    <col min="4118" max="4118" width="8" style="39" customWidth="1"/>
    <col min="4119" max="4141" width="8.5703125" style="39" customWidth="1"/>
    <col min="4142" max="4142" width="10.85546875" style="39" customWidth="1"/>
    <col min="4143" max="4352" width="11.5703125" style="39"/>
    <col min="4353" max="4353" width="12.85546875" style="39" customWidth="1"/>
    <col min="4354" max="4354" width="6.7109375" style="39" customWidth="1"/>
    <col min="4355" max="4373" width="8.5703125" style="39" customWidth="1"/>
    <col min="4374" max="4374" width="8" style="39" customWidth="1"/>
    <col min="4375" max="4397" width="8.5703125" style="39" customWidth="1"/>
    <col min="4398" max="4398" width="10.85546875" style="39" customWidth="1"/>
    <col min="4399" max="4608" width="11.5703125" style="39"/>
    <col min="4609" max="4609" width="12.85546875" style="39" customWidth="1"/>
    <col min="4610" max="4610" width="6.7109375" style="39" customWidth="1"/>
    <col min="4611" max="4629" width="8.5703125" style="39" customWidth="1"/>
    <col min="4630" max="4630" width="8" style="39" customWidth="1"/>
    <col min="4631" max="4653" width="8.5703125" style="39" customWidth="1"/>
    <col min="4654" max="4654" width="10.85546875" style="39" customWidth="1"/>
    <col min="4655" max="4864" width="11.5703125" style="39"/>
    <col min="4865" max="4865" width="12.85546875" style="39" customWidth="1"/>
    <col min="4866" max="4866" width="6.7109375" style="39" customWidth="1"/>
    <col min="4867" max="4885" width="8.5703125" style="39" customWidth="1"/>
    <col min="4886" max="4886" width="8" style="39" customWidth="1"/>
    <col min="4887" max="4909" width="8.5703125" style="39" customWidth="1"/>
    <col min="4910" max="4910" width="10.85546875" style="39" customWidth="1"/>
    <col min="4911" max="5120" width="11.5703125" style="39"/>
    <col min="5121" max="5121" width="12.85546875" style="39" customWidth="1"/>
    <col min="5122" max="5122" width="6.7109375" style="39" customWidth="1"/>
    <col min="5123" max="5141" width="8.5703125" style="39" customWidth="1"/>
    <col min="5142" max="5142" width="8" style="39" customWidth="1"/>
    <col min="5143" max="5165" width="8.5703125" style="39" customWidth="1"/>
    <col min="5166" max="5166" width="10.85546875" style="39" customWidth="1"/>
    <col min="5167" max="5376" width="11.5703125" style="39"/>
    <col min="5377" max="5377" width="12.85546875" style="39" customWidth="1"/>
    <col min="5378" max="5378" width="6.7109375" style="39" customWidth="1"/>
    <col min="5379" max="5397" width="8.5703125" style="39" customWidth="1"/>
    <col min="5398" max="5398" width="8" style="39" customWidth="1"/>
    <col min="5399" max="5421" width="8.5703125" style="39" customWidth="1"/>
    <col min="5422" max="5422" width="10.85546875" style="39" customWidth="1"/>
    <col min="5423" max="5632" width="11.5703125" style="39"/>
    <col min="5633" max="5633" width="12.85546875" style="39" customWidth="1"/>
    <col min="5634" max="5634" width="6.7109375" style="39" customWidth="1"/>
    <col min="5635" max="5653" width="8.5703125" style="39" customWidth="1"/>
    <col min="5654" max="5654" width="8" style="39" customWidth="1"/>
    <col min="5655" max="5677" width="8.5703125" style="39" customWidth="1"/>
    <col min="5678" max="5678" width="10.85546875" style="39" customWidth="1"/>
    <col min="5679" max="5888" width="11.5703125" style="39"/>
    <col min="5889" max="5889" width="12.85546875" style="39" customWidth="1"/>
    <col min="5890" max="5890" width="6.7109375" style="39" customWidth="1"/>
    <col min="5891" max="5909" width="8.5703125" style="39" customWidth="1"/>
    <col min="5910" max="5910" width="8" style="39" customWidth="1"/>
    <col min="5911" max="5933" width="8.5703125" style="39" customWidth="1"/>
    <col min="5934" max="5934" width="10.85546875" style="39" customWidth="1"/>
    <col min="5935" max="6144" width="11.5703125" style="39"/>
    <col min="6145" max="6145" width="12.85546875" style="39" customWidth="1"/>
    <col min="6146" max="6146" width="6.7109375" style="39" customWidth="1"/>
    <col min="6147" max="6165" width="8.5703125" style="39" customWidth="1"/>
    <col min="6166" max="6166" width="8" style="39" customWidth="1"/>
    <col min="6167" max="6189" width="8.5703125" style="39" customWidth="1"/>
    <col min="6190" max="6190" width="10.85546875" style="39" customWidth="1"/>
    <col min="6191" max="6400" width="11.5703125" style="39"/>
    <col min="6401" max="6401" width="12.85546875" style="39" customWidth="1"/>
    <col min="6402" max="6402" width="6.7109375" style="39" customWidth="1"/>
    <col min="6403" max="6421" width="8.5703125" style="39" customWidth="1"/>
    <col min="6422" max="6422" width="8" style="39" customWidth="1"/>
    <col min="6423" max="6445" width="8.5703125" style="39" customWidth="1"/>
    <col min="6446" max="6446" width="10.85546875" style="39" customWidth="1"/>
    <col min="6447" max="6656" width="11.5703125" style="39"/>
    <col min="6657" max="6657" width="12.85546875" style="39" customWidth="1"/>
    <col min="6658" max="6658" width="6.7109375" style="39" customWidth="1"/>
    <col min="6659" max="6677" width="8.5703125" style="39" customWidth="1"/>
    <col min="6678" max="6678" width="8" style="39" customWidth="1"/>
    <col min="6679" max="6701" width="8.5703125" style="39" customWidth="1"/>
    <col min="6702" max="6702" width="10.85546875" style="39" customWidth="1"/>
    <col min="6703" max="6912" width="11.5703125" style="39"/>
    <col min="6913" max="6913" width="12.85546875" style="39" customWidth="1"/>
    <col min="6914" max="6914" width="6.7109375" style="39" customWidth="1"/>
    <col min="6915" max="6933" width="8.5703125" style="39" customWidth="1"/>
    <col min="6934" max="6934" width="8" style="39" customWidth="1"/>
    <col min="6935" max="6957" width="8.5703125" style="39" customWidth="1"/>
    <col min="6958" max="6958" width="10.85546875" style="39" customWidth="1"/>
    <col min="6959" max="7168" width="11.5703125" style="39"/>
    <col min="7169" max="7169" width="12.85546875" style="39" customWidth="1"/>
    <col min="7170" max="7170" width="6.7109375" style="39" customWidth="1"/>
    <col min="7171" max="7189" width="8.5703125" style="39" customWidth="1"/>
    <col min="7190" max="7190" width="8" style="39" customWidth="1"/>
    <col min="7191" max="7213" width="8.5703125" style="39" customWidth="1"/>
    <col min="7214" max="7214" width="10.85546875" style="39" customWidth="1"/>
    <col min="7215" max="7424" width="11.5703125" style="39"/>
    <col min="7425" max="7425" width="12.85546875" style="39" customWidth="1"/>
    <col min="7426" max="7426" width="6.7109375" style="39" customWidth="1"/>
    <col min="7427" max="7445" width="8.5703125" style="39" customWidth="1"/>
    <col min="7446" max="7446" width="8" style="39" customWidth="1"/>
    <col min="7447" max="7469" width="8.5703125" style="39" customWidth="1"/>
    <col min="7470" max="7470" width="10.85546875" style="39" customWidth="1"/>
    <col min="7471" max="7680" width="11.5703125" style="39"/>
    <col min="7681" max="7681" width="12.85546875" style="39" customWidth="1"/>
    <col min="7682" max="7682" width="6.7109375" style="39" customWidth="1"/>
    <col min="7683" max="7701" width="8.5703125" style="39" customWidth="1"/>
    <col min="7702" max="7702" width="8" style="39" customWidth="1"/>
    <col min="7703" max="7725" width="8.5703125" style="39" customWidth="1"/>
    <col min="7726" max="7726" width="10.85546875" style="39" customWidth="1"/>
    <col min="7727" max="7936" width="11.5703125" style="39"/>
    <col min="7937" max="7937" width="12.85546875" style="39" customWidth="1"/>
    <col min="7938" max="7938" width="6.7109375" style="39" customWidth="1"/>
    <col min="7939" max="7957" width="8.5703125" style="39" customWidth="1"/>
    <col min="7958" max="7958" width="8" style="39" customWidth="1"/>
    <col min="7959" max="7981" width="8.5703125" style="39" customWidth="1"/>
    <col min="7982" max="7982" width="10.85546875" style="39" customWidth="1"/>
    <col min="7983" max="8192" width="11.5703125" style="39"/>
    <col min="8193" max="8193" width="12.85546875" style="39" customWidth="1"/>
    <col min="8194" max="8194" width="6.7109375" style="39" customWidth="1"/>
    <col min="8195" max="8213" width="8.5703125" style="39" customWidth="1"/>
    <col min="8214" max="8214" width="8" style="39" customWidth="1"/>
    <col min="8215" max="8237" width="8.5703125" style="39" customWidth="1"/>
    <col min="8238" max="8238" width="10.85546875" style="39" customWidth="1"/>
    <col min="8239" max="8448" width="11.5703125" style="39"/>
    <col min="8449" max="8449" width="12.85546875" style="39" customWidth="1"/>
    <col min="8450" max="8450" width="6.7109375" style="39" customWidth="1"/>
    <col min="8451" max="8469" width="8.5703125" style="39" customWidth="1"/>
    <col min="8470" max="8470" width="8" style="39" customWidth="1"/>
    <col min="8471" max="8493" width="8.5703125" style="39" customWidth="1"/>
    <col min="8494" max="8494" width="10.85546875" style="39" customWidth="1"/>
    <col min="8495" max="8704" width="11.5703125" style="39"/>
    <col min="8705" max="8705" width="12.85546875" style="39" customWidth="1"/>
    <col min="8706" max="8706" width="6.7109375" style="39" customWidth="1"/>
    <col min="8707" max="8725" width="8.5703125" style="39" customWidth="1"/>
    <col min="8726" max="8726" width="8" style="39" customWidth="1"/>
    <col min="8727" max="8749" width="8.5703125" style="39" customWidth="1"/>
    <col min="8750" max="8750" width="10.85546875" style="39" customWidth="1"/>
    <col min="8751" max="8960" width="11.5703125" style="39"/>
    <col min="8961" max="8961" width="12.85546875" style="39" customWidth="1"/>
    <col min="8962" max="8962" width="6.7109375" style="39" customWidth="1"/>
    <col min="8963" max="8981" width="8.5703125" style="39" customWidth="1"/>
    <col min="8982" max="8982" width="8" style="39" customWidth="1"/>
    <col min="8983" max="9005" width="8.5703125" style="39" customWidth="1"/>
    <col min="9006" max="9006" width="10.85546875" style="39" customWidth="1"/>
    <col min="9007" max="9216" width="11.5703125" style="39"/>
    <col min="9217" max="9217" width="12.85546875" style="39" customWidth="1"/>
    <col min="9218" max="9218" width="6.7109375" style="39" customWidth="1"/>
    <col min="9219" max="9237" width="8.5703125" style="39" customWidth="1"/>
    <col min="9238" max="9238" width="8" style="39" customWidth="1"/>
    <col min="9239" max="9261" width="8.5703125" style="39" customWidth="1"/>
    <col min="9262" max="9262" width="10.85546875" style="39" customWidth="1"/>
    <col min="9263" max="9472" width="11.5703125" style="39"/>
    <col min="9473" max="9473" width="12.85546875" style="39" customWidth="1"/>
    <col min="9474" max="9474" width="6.7109375" style="39" customWidth="1"/>
    <col min="9475" max="9493" width="8.5703125" style="39" customWidth="1"/>
    <col min="9494" max="9494" width="8" style="39" customWidth="1"/>
    <col min="9495" max="9517" width="8.5703125" style="39" customWidth="1"/>
    <col min="9518" max="9518" width="10.85546875" style="39" customWidth="1"/>
    <col min="9519" max="9728" width="11.5703125" style="39"/>
    <col min="9729" max="9729" width="12.85546875" style="39" customWidth="1"/>
    <col min="9730" max="9730" width="6.7109375" style="39" customWidth="1"/>
    <col min="9731" max="9749" width="8.5703125" style="39" customWidth="1"/>
    <col min="9750" max="9750" width="8" style="39" customWidth="1"/>
    <col min="9751" max="9773" width="8.5703125" style="39" customWidth="1"/>
    <col min="9774" max="9774" width="10.85546875" style="39" customWidth="1"/>
    <col min="9775" max="9984" width="11.5703125" style="39"/>
    <col min="9985" max="9985" width="12.85546875" style="39" customWidth="1"/>
    <col min="9986" max="9986" width="6.7109375" style="39" customWidth="1"/>
    <col min="9987" max="10005" width="8.5703125" style="39" customWidth="1"/>
    <col min="10006" max="10006" width="8" style="39" customWidth="1"/>
    <col min="10007" max="10029" width="8.5703125" style="39" customWidth="1"/>
    <col min="10030" max="10030" width="10.85546875" style="39" customWidth="1"/>
    <col min="10031" max="10240" width="11.5703125" style="39"/>
    <col min="10241" max="10241" width="12.85546875" style="39" customWidth="1"/>
    <col min="10242" max="10242" width="6.7109375" style="39" customWidth="1"/>
    <col min="10243" max="10261" width="8.5703125" style="39" customWidth="1"/>
    <col min="10262" max="10262" width="8" style="39" customWidth="1"/>
    <col min="10263" max="10285" width="8.5703125" style="39" customWidth="1"/>
    <col min="10286" max="10286" width="10.85546875" style="39" customWidth="1"/>
    <col min="10287" max="10496" width="11.5703125" style="39"/>
    <col min="10497" max="10497" width="12.85546875" style="39" customWidth="1"/>
    <col min="10498" max="10498" width="6.7109375" style="39" customWidth="1"/>
    <col min="10499" max="10517" width="8.5703125" style="39" customWidth="1"/>
    <col min="10518" max="10518" width="8" style="39" customWidth="1"/>
    <col min="10519" max="10541" width="8.5703125" style="39" customWidth="1"/>
    <col min="10542" max="10542" width="10.85546875" style="39" customWidth="1"/>
    <col min="10543" max="10752" width="11.5703125" style="39"/>
    <col min="10753" max="10753" width="12.85546875" style="39" customWidth="1"/>
    <col min="10754" max="10754" width="6.7109375" style="39" customWidth="1"/>
    <col min="10755" max="10773" width="8.5703125" style="39" customWidth="1"/>
    <col min="10774" max="10774" width="8" style="39" customWidth="1"/>
    <col min="10775" max="10797" width="8.5703125" style="39" customWidth="1"/>
    <col min="10798" max="10798" width="10.85546875" style="39" customWidth="1"/>
    <col min="10799" max="11008" width="11.5703125" style="39"/>
    <col min="11009" max="11009" width="12.85546875" style="39" customWidth="1"/>
    <col min="11010" max="11010" width="6.7109375" style="39" customWidth="1"/>
    <col min="11011" max="11029" width="8.5703125" style="39" customWidth="1"/>
    <col min="11030" max="11030" width="8" style="39" customWidth="1"/>
    <col min="11031" max="11053" width="8.5703125" style="39" customWidth="1"/>
    <col min="11054" max="11054" width="10.85546875" style="39" customWidth="1"/>
    <col min="11055" max="11264" width="11.5703125" style="39"/>
    <col min="11265" max="11265" width="12.85546875" style="39" customWidth="1"/>
    <col min="11266" max="11266" width="6.7109375" style="39" customWidth="1"/>
    <col min="11267" max="11285" width="8.5703125" style="39" customWidth="1"/>
    <col min="11286" max="11286" width="8" style="39" customWidth="1"/>
    <col min="11287" max="11309" width="8.5703125" style="39" customWidth="1"/>
    <col min="11310" max="11310" width="10.85546875" style="39" customWidth="1"/>
    <col min="11311" max="11520" width="11.5703125" style="39"/>
    <col min="11521" max="11521" width="12.85546875" style="39" customWidth="1"/>
    <col min="11522" max="11522" width="6.7109375" style="39" customWidth="1"/>
    <col min="11523" max="11541" width="8.5703125" style="39" customWidth="1"/>
    <col min="11542" max="11542" width="8" style="39" customWidth="1"/>
    <col min="11543" max="11565" width="8.5703125" style="39" customWidth="1"/>
    <col min="11566" max="11566" width="10.85546875" style="39" customWidth="1"/>
    <col min="11567" max="11776" width="11.5703125" style="39"/>
    <col min="11777" max="11777" width="12.85546875" style="39" customWidth="1"/>
    <col min="11778" max="11778" width="6.7109375" style="39" customWidth="1"/>
    <col min="11779" max="11797" width="8.5703125" style="39" customWidth="1"/>
    <col min="11798" max="11798" width="8" style="39" customWidth="1"/>
    <col min="11799" max="11821" width="8.5703125" style="39" customWidth="1"/>
    <col min="11822" max="11822" width="10.85546875" style="39" customWidth="1"/>
    <col min="11823" max="12032" width="11.5703125" style="39"/>
    <col min="12033" max="12033" width="12.85546875" style="39" customWidth="1"/>
    <col min="12034" max="12034" width="6.7109375" style="39" customWidth="1"/>
    <col min="12035" max="12053" width="8.5703125" style="39" customWidth="1"/>
    <col min="12054" max="12054" width="8" style="39" customWidth="1"/>
    <col min="12055" max="12077" width="8.5703125" style="39" customWidth="1"/>
    <col min="12078" max="12078" width="10.85546875" style="39" customWidth="1"/>
    <col min="12079" max="12288" width="11.5703125" style="39"/>
    <col min="12289" max="12289" width="12.85546875" style="39" customWidth="1"/>
    <col min="12290" max="12290" width="6.7109375" style="39" customWidth="1"/>
    <col min="12291" max="12309" width="8.5703125" style="39" customWidth="1"/>
    <col min="12310" max="12310" width="8" style="39" customWidth="1"/>
    <col min="12311" max="12333" width="8.5703125" style="39" customWidth="1"/>
    <col min="12334" max="12334" width="10.85546875" style="39" customWidth="1"/>
    <col min="12335" max="12544" width="11.5703125" style="39"/>
    <col min="12545" max="12545" width="12.85546875" style="39" customWidth="1"/>
    <col min="12546" max="12546" width="6.7109375" style="39" customWidth="1"/>
    <col min="12547" max="12565" width="8.5703125" style="39" customWidth="1"/>
    <col min="12566" max="12566" width="8" style="39" customWidth="1"/>
    <col min="12567" max="12589" width="8.5703125" style="39" customWidth="1"/>
    <col min="12590" max="12590" width="10.85546875" style="39" customWidth="1"/>
    <col min="12591" max="12800" width="11.5703125" style="39"/>
    <col min="12801" max="12801" width="12.85546875" style="39" customWidth="1"/>
    <col min="12802" max="12802" width="6.7109375" style="39" customWidth="1"/>
    <col min="12803" max="12821" width="8.5703125" style="39" customWidth="1"/>
    <col min="12822" max="12822" width="8" style="39" customWidth="1"/>
    <col min="12823" max="12845" width="8.5703125" style="39" customWidth="1"/>
    <col min="12846" max="12846" width="10.85546875" style="39" customWidth="1"/>
    <col min="12847" max="13056" width="11.5703125" style="39"/>
    <col min="13057" max="13057" width="12.85546875" style="39" customWidth="1"/>
    <col min="13058" max="13058" width="6.7109375" style="39" customWidth="1"/>
    <col min="13059" max="13077" width="8.5703125" style="39" customWidth="1"/>
    <col min="13078" max="13078" width="8" style="39" customWidth="1"/>
    <col min="13079" max="13101" width="8.5703125" style="39" customWidth="1"/>
    <col min="13102" max="13102" width="10.85546875" style="39" customWidth="1"/>
    <col min="13103" max="13312" width="11.5703125" style="39"/>
    <col min="13313" max="13313" width="12.85546875" style="39" customWidth="1"/>
    <col min="13314" max="13314" width="6.7109375" style="39" customWidth="1"/>
    <col min="13315" max="13333" width="8.5703125" style="39" customWidth="1"/>
    <col min="13334" max="13334" width="8" style="39" customWidth="1"/>
    <col min="13335" max="13357" width="8.5703125" style="39" customWidth="1"/>
    <col min="13358" max="13358" width="10.85546875" style="39" customWidth="1"/>
    <col min="13359" max="13568" width="11.5703125" style="39"/>
    <col min="13569" max="13569" width="12.85546875" style="39" customWidth="1"/>
    <col min="13570" max="13570" width="6.7109375" style="39" customWidth="1"/>
    <col min="13571" max="13589" width="8.5703125" style="39" customWidth="1"/>
    <col min="13590" max="13590" width="8" style="39" customWidth="1"/>
    <col min="13591" max="13613" width="8.5703125" style="39" customWidth="1"/>
    <col min="13614" max="13614" width="10.85546875" style="39" customWidth="1"/>
    <col min="13615" max="13824" width="11.5703125" style="39"/>
    <col min="13825" max="13825" width="12.85546875" style="39" customWidth="1"/>
    <col min="13826" max="13826" width="6.7109375" style="39" customWidth="1"/>
    <col min="13827" max="13845" width="8.5703125" style="39" customWidth="1"/>
    <col min="13846" max="13846" width="8" style="39" customWidth="1"/>
    <col min="13847" max="13869" width="8.5703125" style="39" customWidth="1"/>
    <col min="13870" max="13870" width="10.85546875" style="39" customWidth="1"/>
    <col min="13871" max="14080" width="11.5703125" style="39"/>
    <col min="14081" max="14081" width="12.85546875" style="39" customWidth="1"/>
    <col min="14082" max="14082" width="6.7109375" style="39" customWidth="1"/>
    <col min="14083" max="14101" width="8.5703125" style="39" customWidth="1"/>
    <col min="14102" max="14102" width="8" style="39" customWidth="1"/>
    <col min="14103" max="14125" width="8.5703125" style="39" customWidth="1"/>
    <col min="14126" max="14126" width="10.85546875" style="39" customWidth="1"/>
    <col min="14127" max="14336" width="11.5703125" style="39"/>
    <col min="14337" max="14337" width="12.85546875" style="39" customWidth="1"/>
    <col min="14338" max="14338" width="6.7109375" style="39" customWidth="1"/>
    <col min="14339" max="14357" width="8.5703125" style="39" customWidth="1"/>
    <col min="14358" max="14358" width="8" style="39" customWidth="1"/>
    <col min="14359" max="14381" width="8.5703125" style="39" customWidth="1"/>
    <col min="14382" max="14382" width="10.85546875" style="39" customWidth="1"/>
    <col min="14383" max="14592" width="11.5703125" style="39"/>
    <col min="14593" max="14593" width="12.85546875" style="39" customWidth="1"/>
    <col min="14594" max="14594" width="6.7109375" style="39" customWidth="1"/>
    <col min="14595" max="14613" width="8.5703125" style="39" customWidth="1"/>
    <col min="14614" max="14614" width="8" style="39" customWidth="1"/>
    <col min="14615" max="14637" width="8.5703125" style="39" customWidth="1"/>
    <col min="14638" max="14638" width="10.85546875" style="39" customWidth="1"/>
    <col min="14639" max="14848" width="11.5703125" style="39"/>
    <col min="14849" max="14849" width="12.85546875" style="39" customWidth="1"/>
    <col min="14850" max="14850" width="6.7109375" style="39" customWidth="1"/>
    <col min="14851" max="14869" width="8.5703125" style="39" customWidth="1"/>
    <col min="14870" max="14870" width="8" style="39" customWidth="1"/>
    <col min="14871" max="14893" width="8.5703125" style="39" customWidth="1"/>
    <col min="14894" max="14894" width="10.85546875" style="39" customWidth="1"/>
    <col min="14895" max="15104" width="11.5703125" style="39"/>
    <col min="15105" max="15105" width="12.85546875" style="39" customWidth="1"/>
    <col min="15106" max="15106" width="6.7109375" style="39" customWidth="1"/>
    <col min="15107" max="15125" width="8.5703125" style="39" customWidth="1"/>
    <col min="15126" max="15126" width="8" style="39" customWidth="1"/>
    <col min="15127" max="15149" width="8.5703125" style="39" customWidth="1"/>
    <col min="15150" max="15150" width="10.85546875" style="39" customWidth="1"/>
    <col min="15151" max="15360" width="11.5703125" style="39"/>
    <col min="15361" max="15361" width="12.85546875" style="39" customWidth="1"/>
    <col min="15362" max="15362" width="6.7109375" style="39" customWidth="1"/>
    <col min="15363" max="15381" width="8.5703125" style="39" customWidth="1"/>
    <col min="15382" max="15382" width="8" style="39" customWidth="1"/>
    <col min="15383" max="15405" width="8.5703125" style="39" customWidth="1"/>
    <col min="15406" max="15406" width="10.85546875" style="39" customWidth="1"/>
    <col min="15407" max="15616" width="11.5703125" style="39"/>
    <col min="15617" max="15617" width="12.85546875" style="39" customWidth="1"/>
    <col min="15618" max="15618" width="6.7109375" style="39" customWidth="1"/>
    <col min="15619" max="15637" width="8.5703125" style="39" customWidth="1"/>
    <col min="15638" max="15638" width="8" style="39" customWidth="1"/>
    <col min="15639" max="15661" width="8.5703125" style="39" customWidth="1"/>
    <col min="15662" max="15662" width="10.85546875" style="39" customWidth="1"/>
    <col min="15663" max="15872" width="11.5703125" style="39"/>
    <col min="15873" max="15873" width="12.85546875" style="39" customWidth="1"/>
    <col min="15874" max="15874" width="6.7109375" style="39" customWidth="1"/>
    <col min="15875" max="15893" width="8.5703125" style="39" customWidth="1"/>
    <col min="15894" max="15894" width="8" style="39" customWidth="1"/>
    <col min="15895" max="15917" width="8.5703125" style="39" customWidth="1"/>
    <col min="15918" max="15918" width="10.85546875" style="39" customWidth="1"/>
    <col min="15919" max="16128" width="11.5703125" style="39"/>
    <col min="16129" max="16129" width="12.85546875" style="39" customWidth="1"/>
    <col min="16130" max="16130" width="6.7109375" style="39" customWidth="1"/>
    <col min="16131" max="16149" width="8.5703125" style="39" customWidth="1"/>
    <col min="16150" max="16150" width="8" style="39" customWidth="1"/>
    <col min="16151" max="16173" width="8.5703125" style="39" customWidth="1"/>
    <col min="16174" max="16174" width="10.85546875" style="39" customWidth="1"/>
    <col min="16175" max="16384" width="11.5703125" style="39"/>
  </cols>
  <sheetData>
    <row r="1" spans="1:87" ht="28.5" customHeight="1">
      <c r="A1" s="231" t="s">
        <v>128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</row>
    <row r="3" spans="1:87" ht="29.25" customHeight="1">
      <c r="C3" s="232" t="s">
        <v>28</v>
      </c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3" t="s">
        <v>29</v>
      </c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2" t="s">
        <v>30</v>
      </c>
      <c r="BK3" s="232"/>
      <c r="BL3" s="232"/>
      <c r="BM3" s="232"/>
      <c r="BN3" s="232"/>
      <c r="BO3" s="232"/>
      <c r="BP3" s="232"/>
      <c r="BQ3" s="232"/>
      <c r="BR3" s="232"/>
      <c r="BS3" s="232"/>
      <c r="BT3" s="232"/>
      <c r="BU3" s="232"/>
      <c r="BV3" s="232"/>
      <c r="BW3" s="232"/>
      <c r="BX3" s="232"/>
      <c r="BY3" s="232"/>
      <c r="BZ3" s="232"/>
      <c r="CA3" s="232"/>
      <c r="CB3" s="232"/>
      <c r="CC3" s="232"/>
      <c r="CD3" s="232"/>
      <c r="CE3" s="232"/>
      <c r="CF3" s="232"/>
      <c r="CG3" s="232"/>
      <c r="CH3" s="232"/>
      <c r="CI3" s="232"/>
    </row>
    <row r="4" spans="1:87" ht="26.25" thickBot="1">
      <c r="A4" s="236" t="s">
        <v>156</v>
      </c>
      <c r="B4" s="235" t="s">
        <v>31</v>
      </c>
      <c r="C4" s="40" t="s">
        <v>129</v>
      </c>
      <c r="D4" s="40" t="s">
        <v>33</v>
      </c>
      <c r="E4" s="40" t="s">
        <v>34</v>
      </c>
      <c r="F4" s="40" t="s">
        <v>35</v>
      </c>
      <c r="G4" s="40" t="s">
        <v>36</v>
      </c>
      <c r="H4" s="40" t="s">
        <v>37</v>
      </c>
      <c r="I4" s="41" t="s">
        <v>38</v>
      </c>
      <c r="J4" s="40" t="s">
        <v>39</v>
      </c>
      <c r="K4" s="40" t="s">
        <v>40</v>
      </c>
      <c r="L4" s="40" t="s">
        <v>41</v>
      </c>
      <c r="M4" s="40" t="s">
        <v>42</v>
      </c>
      <c r="N4" s="40" t="s">
        <v>43</v>
      </c>
      <c r="O4" s="40" t="s">
        <v>44</v>
      </c>
      <c r="P4" s="41" t="s">
        <v>45</v>
      </c>
      <c r="Q4" s="40" t="s">
        <v>46</v>
      </c>
      <c r="R4" s="40" t="s">
        <v>47</v>
      </c>
      <c r="S4" s="40" t="s">
        <v>48</v>
      </c>
      <c r="T4" s="40" t="s">
        <v>49</v>
      </c>
      <c r="U4" s="40" t="s">
        <v>50</v>
      </c>
      <c r="V4" s="40" t="s">
        <v>51</v>
      </c>
      <c r="W4" s="41" t="s">
        <v>52</v>
      </c>
      <c r="X4" s="40" t="s">
        <v>53</v>
      </c>
      <c r="Y4" s="40" t="s">
        <v>54</v>
      </c>
      <c r="Z4" s="40" t="s">
        <v>55</v>
      </c>
      <c r="AA4" s="40" t="s">
        <v>56</v>
      </c>
      <c r="AB4" s="40" t="s">
        <v>57</v>
      </c>
      <c r="AC4" s="40" t="s">
        <v>58</v>
      </c>
      <c r="AD4" s="41" t="s">
        <v>59</v>
      </c>
      <c r="AE4" s="40" t="s">
        <v>60</v>
      </c>
      <c r="AF4" s="40" t="s">
        <v>61</v>
      </c>
      <c r="AG4" s="40" t="s">
        <v>62</v>
      </c>
      <c r="AH4" s="40" t="s">
        <v>63</v>
      </c>
      <c r="AI4" s="40" t="s">
        <v>64</v>
      </c>
      <c r="AJ4" s="40" t="s">
        <v>65</v>
      </c>
      <c r="AK4" s="41" t="s">
        <v>66</v>
      </c>
      <c r="AL4" s="40" t="s">
        <v>67</v>
      </c>
      <c r="AM4" s="42" t="s">
        <v>68</v>
      </c>
      <c r="AN4" s="40" t="s">
        <v>69</v>
      </c>
      <c r="AO4" s="40" t="s">
        <v>70</v>
      </c>
      <c r="AP4" s="40" t="s">
        <v>71</v>
      </c>
      <c r="AQ4" s="40" t="s">
        <v>72</v>
      </c>
      <c r="AR4" s="41" t="s">
        <v>73</v>
      </c>
      <c r="AS4" s="40" t="s">
        <v>74</v>
      </c>
      <c r="AT4" s="40" t="s">
        <v>75</v>
      </c>
      <c r="AU4" s="40" t="s">
        <v>76</v>
      </c>
      <c r="AV4" s="40" t="s">
        <v>77</v>
      </c>
      <c r="AW4" s="40" t="s">
        <v>78</v>
      </c>
      <c r="AX4" s="40" t="s">
        <v>79</v>
      </c>
      <c r="AY4" s="41" t="s">
        <v>80</v>
      </c>
      <c r="AZ4" s="40" t="s">
        <v>81</v>
      </c>
      <c r="BA4" s="40" t="s">
        <v>82</v>
      </c>
      <c r="BB4" s="40" t="s">
        <v>83</v>
      </c>
      <c r="BC4" s="40" t="s">
        <v>84</v>
      </c>
      <c r="BD4" s="40" t="s">
        <v>85</v>
      </c>
      <c r="BE4" s="40" t="s">
        <v>86</v>
      </c>
      <c r="BF4" s="41" t="s">
        <v>87</v>
      </c>
      <c r="BG4" s="40" t="s">
        <v>88</v>
      </c>
      <c r="BH4" s="40" t="s">
        <v>89</v>
      </c>
      <c r="BI4" s="40" t="s">
        <v>90</v>
      </c>
      <c r="BJ4" s="40" t="s">
        <v>91</v>
      </c>
      <c r="BK4" s="40" t="s">
        <v>92</v>
      </c>
      <c r="BL4" s="40" t="s">
        <v>93</v>
      </c>
      <c r="BM4" s="41" t="s">
        <v>94</v>
      </c>
      <c r="BN4" s="40" t="s">
        <v>95</v>
      </c>
      <c r="BO4" s="40" t="s">
        <v>96</v>
      </c>
      <c r="BP4" s="40" t="s">
        <v>97</v>
      </c>
      <c r="BQ4" s="40" t="s">
        <v>98</v>
      </c>
      <c r="BR4" s="40" t="s">
        <v>99</v>
      </c>
      <c r="BS4" s="40" t="s">
        <v>100</v>
      </c>
      <c r="BT4" s="41" t="s">
        <v>101</v>
      </c>
      <c r="BU4" s="40" t="s">
        <v>102</v>
      </c>
      <c r="BV4" s="40" t="s">
        <v>103</v>
      </c>
      <c r="BW4" s="40" t="s">
        <v>104</v>
      </c>
      <c r="BX4" s="40" t="s">
        <v>105</v>
      </c>
      <c r="BY4" s="40" t="s">
        <v>106</v>
      </c>
      <c r="BZ4" s="40" t="s">
        <v>107</v>
      </c>
      <c r="CA4" s="41" t="s">
        <v>108</v>
      </c>
      <c r="CB4" s="40" t="s">
        <v>109</v>
      </c>
      <c r="CC4" s="40" t="s">
        <v>110</v>
      </c>
      <c r="CD4" s="40" t="s">
        <v>111</v>
      </c>
      <c r="CE4" s="40" t="s">
        <v>112</v>
      </c>
      <c r="CF4" s="40" t="s">
        <v>113</v>
      </c>
      <c r="CG4" s="40" t="s">
        <v>114</v>
      </c>
      <c r="CH4" s="41" t="s">
        <v>115</v>
      </c>
      <c r="CI4" s="40" t="s">
        <v>116</v>
      </c>
    </row>
    <row r="5" spans="1:87" ht="23.25" customHeight="1">
      <c r="A5" s="228" t="s">
        <v>117</v>
      </c>
      <c r="B5" s="48">
        <v>1</v>
      </c>
      <c r="C5" s="51" t="s">
        <v>17</v>
      </c>
      <c r="D5" s="52" t="s">
        <v>14</v>
      </c>
      <c r="E5" s="53" t="s">
        <v>13</v>
      </c>
      <c r="F5" s="54" t="s">
        <v>16</v>
      </c>
      <c r="G5" s="52" t="s">
        <v>14</v>
      </c>
      <c r="H5" s="99" t="s">
        <v>142</v>
      </c>
      <c r="I5" s="53" t="s">
        <v>13</v>
      </c>
      <c r="J5" s="52" t="s">
        <v>14</v>
      </c>
      <c r="K5" s="55" t="s">
        <v>15</v>
      </c>
      <c r="L5" s="53" t="s">
        <v>13</v>
      </c>
      <c r="M5" s="113" t="s">
        <v>139</v>
      </c>
      <c r="N5" s="55" t="s">
        <v>15</v>
      </c>
      <c r="O5" s="107" t="s">
        <v>144</v>
      </c>
      <c r="P5" s="52" t="s">
        <v>14</v>
      </c>
      <c r="Q5" s="55" t="s">
        <v>15</v>
      </c>
      <c r="R5" s="114" t="s">
        <v>140</v>
      </c>
      <c r="S5" s="53" t="s">
        <v>13</v>
      </c>
      <c r="T5" s="55" t="s">
        <v>15</v>
      </c>
      <c r="U5" s="56" t="s">
        <v>19</v>
      </c>
      <c r="V5" s="52" t="s">
        <v>14</v>
      </c>
      <c r="W5" s="55" t="s">
        <v>15</v>
      </c>
      <c r="X5" s="57" t="s">
        <v>18</v>
      </c>
      <c r="Y5" s="52" t="s">
        <v>14</v>
      </c>
      <c r="Z5" s="55" t="s">
        <v>15</v>
      </c>
      <c r="AA5" s="53" t="s">
        <v>13</v>
      </c>
      <c r="AB5" s="52" t="s">
        <v>14</v>
      </c>
      <c r="AC5" s="55" t="s">
        <v>15</v>
      </c>
      <c r="AD5" s="103" t="s">
        <v>143</v>
      </c>
      <c r="AE5" s="107" t="s">
        <v>144</v>
      </c>
      <c r="AF5" s="115" t="s">
        <v>141</v>
      </c>
      <c r="AG5" s="52" t="s">
        <v>14</v>
      </c>
      <c r="AH5" s="55" t="s">
        <v>15</v>
      </c>
      <c r="AI5" s="53" t="s">
        <v>13</v>
      </c>
      <c r="AJ5" s="52" t="s">
        <v>14</v>
      </c>
      <c r="AK5" s="55" t="s">
        <v>15</v>
      </c>
      <c r="AL5" s="57" t="s">
        <v>18</v>
      </c>
      <c r="AM5" s="58" t="s">
        <v>17</v>
      </c>
      <c r="AN5" s="52" t="s">
        <v>14</v>
      </c>
      <c r="AO5" s="53" t="s">
        <v>13</v>
      </c>
      <c r="AP5" s="54" t="s">
        <v>16</v>
      </c>
      <c r="AQ5" s="52" t="s">
        <v>14</v>
      </c>
      <c r="AR5" s="99" t="s">
        <v>142</v>
      </c>
      <c r="AS5" s="53" t="s">
        <v>13</v>
      </c>
      <c r="AT5" s="52" t="s">
        <v>14</v>
      </c>
      <c r="AU5" s="55" t="s">
        <v>15</v>
      </c>
      <c r="AV5" s="53" t="s">
        <v>13</v>
      </c>
      <c r="AW5" s="113" t="s">
        <v>139</v>
      </c>
      <c r="AX5" s="55" t="s">
        <v>15</v>
      </c>
      <c r="AY5" s="107" t="s">
        <v>144</v>
      </c>
      <c r="AZ5" s="52" t="s">
        <v>14</v>
      </c>
      <c r="BA5" s="55" t="s">
        <v>15</v>
      </c>
      <c r="BB5" s="114" t="s">
        <v>140</v>
      </c>
      <c r="BC5" s="53" t="s">
        <v>13</v>
      </c>
      <c r="BD5" s="55" t="s">
        <v>15</v>
      </c>
      <c r="BE5" s="56" t="s">
        <v>19</v>
      </c>
      <c r="BF5" s="52" t="s">
        <v>14</v>
      </c>
      <c r="BG5" s="99" t="s">
        <v>142</v>
      </c>
      <c r="BH5" s="57" t="s">
        <v>18</v>
      </c>
      <c r="BI5" s="52" t="s">
        <v>14</v>
      </c>
      <c r="BJ5" s="55" t="s">
        <v>15</v>
      </c>
      <c r="BK5" s="53" t="s">
        <v>13</v>
      </c>
      <c r="BL5" s="52" t="s">
        <v>14</v>
      </c>
      <c r="BM5" s="55" t="s">
        <v>15</v>
      </c>
      <c r="BN5" s="103" t="s">
        <v>143</v>
      </c>
      <c r="BO5" s="114" t="s">
        <v>140</v>
      </c>
      <c r="BP5" s="115" t="s">
        <v>141</v>
      </c>
      <c r="BQ5" s="52" t="s">
        <v>14</v>
      </c>
      <c r="BR5" s="55" t="s">
        <v>15</v>
      </c>
      <c r="BS5" s="53" t="s">
        <v>13</v>
      </c>
      <c r="BT5" s="52" t="s">
        <v>14</v>
      </c>
      <c r="BU5" s="55" t="s">
        <v>15</v>
      </c>
      <c r="BV5" s="57" t="s">
        <v>18</v>
      </c>
      <c r="BW5" s="58" t="s">
        <v>17</v>
      </c>
      <c r="BX5" s="52" t="s">
        <v>14</v>
      </c>
      <c r="BY5" s="53" t="s">
        <v>13</v>
      </c>
      <c r="BZ5" s="54" t="s">
        <v>16</v>
      </c>
      <c r="CA5" s="52" t="s">
        <v>14</v>
      </c>
      <c r="CB5" s="99" t="s">
        <v>142</v>
      </c>
      <c r="CC5" s="53" t="s">
        <v>13</v>
      </c>
      <c r="CD5" s="52" t="s">
        <v>14</v>
      </c>
      <c r="CE5" s="55" t="s">
        <v>15</v>
      </c>
      <c r="CF5" s="53" t="s">
        <v>13</v>
      </c>
      <c r="CG5" s="113" t="s">
        <v>139</v>
      </c>
      <c r="CH5" s="55" t="s">
        <v>15</v>
      </c>
      <c r="CI5" s="107" t="s">
        <v>144</v>
      </c>
    </row>
    <row r="6" spans="1:87" ht="23.25" customHeight="1">
      <c r="A6" s="229"/>
      <c r="B6" s="49">
        <v>2</v>
      </c>
      <c r="C6" s="59" t="s">
        <v>18</v>
      </c>
      <c r="D6" s="60" t="s">
        <v>17</v>
      </c>
      <c r="E6" s="61" t="s">
        <v>14</v>
      </c>
      <c r="F6" s="62" t="s">
        <v>13</v>
      </c>
      <c r="G6" s="63" t="s">
        <v>16</v>
      </c>
      <c r="H6" s="61" t="s">
        <v>14</v>
      </c>
      <c r="I6" s="99" t="s">
        <v>142</v>
      </c>
      <c r="J6" s="62" t="s">
        <v>13</v>
      </c>
      <c r="K6" s="61" t="s">
        <v>14</v>
      </c>
      <c r="L6" s="64" t="s">
        <v>15</v>
      </c>
      <c r="M6" s="62" t="s">
        <v>13</v>
      </c>
      <c r="N6" s="113" t="s">
        <v>139</v>
      </c>
      <c r="O6" s="64" t="s">
        <v>15</v>
      </c>
      <c r="P6" s="107" t="s">
        <v>144</v>
      </c>
      <c r="Q6" s="61" t="s">
        <v>14</v>
      </c>
      <c r="R6" s="64" t="s">
        <v>15</v>
      </c>
      <c r="S6" s="114" t="s">
        <v>140</v>
      </c>
      <c r="T6" s="62" t="s">
        <v>13</v>
      </c>
      <c r="U6" s="64" t="s">
        <v>15</v>
      </c>
      <c r="V6" s="103" t="s">
        <v>143</v>
      </c>
      <c r="W6" s="61" t="s">
        <v>14</v>
      </c>
      <c r="X6" s="64" t="s">
        <v>15</v>
      </c>
      <c r="Y6" s="65" t="s">
        <v>18</v>
      </c>
      <c r="Z6" s="61" t="s">
        <v>14</v>
      </c>
      <c r="AA6" s="64" t="s">
        <v>15</v>
      </c>
      <c r="AB6" s="62" t="s">
        <v>13</v>
      </c>
      <c r="AC6" s="61" t="s">
        <v>14</v>
      </c>
      <c r="AD6" s="64" t="s">
        <v>15</v>
      </c>
      <c r="AE6" s="103" t="s">
        <v>143</v>
      </c>
      <c r="AF6" s="60" t="s">
        <v>17</v>
      </c>
      <c r="AG6" s="115" t="s">
        <v>141</v>
      </c>
      <c r="AH6" s="61" t="s">
        <v>14</v>
      </c>
      <c r="AI6" s="64" t="s">
        <v>15</v>
      </c>
      <c r="AJ6" s="62" t="s">
        <v>13</v>
      </c>
      <c r="AK6" s="61" t="s">
        <v>14</v>
      </c>
      <c r="AL6" s="64" t="s">
        <v>15</v>
      </c>
      <c r="AM6" s="65" t="s">
        <v>18</v>
      </c>
      <c r="AN6" s="60" t="s">
        <v>17</v>
      </c>
      <c r="AO6" s="61" t="s">
        <v>14</v>
      </c>
      <c r="AP6" s="62" t="s">
        <v>13</v>
      </c>
      <c r="AQ6" s="63" t="s">
        <v>16</v>
      </c>
      <c r="AR6" s="61" t="s">
        <v>14</v>
      </c>
      <c r="AS6" s="99" t="s">
        <v>142</v>
      </c>
      <c r="AT6" s="62" t="s">
        <v>13</v>
      </c>
      <c r="AU6" s="61" t="s">
        <v>14</v>
      </c>
      <c r="AV6" s="64" t="s">
        <v>15</v>
      </c>
      <c r="AW6" s="62" t="s">
        <v>13</v>
      </c>
      <c r="AX6" s="113" t="s">
        <v>139</v>
      </c>
      <c r="AY6" s="64" t="s">
        <v>15</v>
      </c>
      <c r="AZ6" s="107" t="s">
        <v>144</v>
      </c>
      <c r="BA6" s="61" t="s">
        <v>14</v>
      </c>
      <c r="BB6" s="64" t="s">
        <v>15</v>
      </c>
      <c r="BC6" s="114" t="s">
        <v>140</v>
      </c>
      <c r="BD6" s="62" t="s">
        <v>13</v>
      </c>
      <c r="BE6" s="64" t="s">
        <v>15</v>
      </c>
      <c r="BF6" s="63" t="s">
        <v>16</v>
      </c>
      <c r="BG6" s="61" t="s">
        <v>14</v>
      </c>
      <c r="BH6" s="64" t="s">
        <v>15</v>
      </c>
      <c r="BI6" s="65" t="s">
        <v>18</v>
      </c>
      <c r="BJ6" s="61" t="s">
        <v>14</v>
      </c>
      <c r="BK6" s="64" t="s">
        <v>15</v>
      </c>
      <c r="BL6" s="62" t="s">
        <v>13</v>
      </c>
      <c r="BM6" s="61" t="s">
        <v>14</v>
      </c>
      <c r="BN6" s="64" t="s">
        <v>15</v>
      </c>
      <c r="BO6" s="103" t="s">
        <v>143</v>
      </c>
      <c r="BP6" s="60" t="s">
        <v>17</v>
      </c>
      <c r="BQ6" s="115" t="s">
        <v>141</v>
      </c>
      <c r="BR6" s="113" t="s">
        <v>139</v>
      </c>
      <c r="BS6" s="64" t="s">
        <v>15</v>
      </c>
      <c r="BT6" s="62" t="s">
        <v>13</v>
      </c>
      <c r="BU6" s="61" t="s">
        <v>14</v>
      </c>
      <c r="BV6" s="64" t="s">
        <v>15</v>
      </c>
      <c r="BW6" s="65" t="s">
        <v>18</v>
      </c>
      <c r="BX6" s="60" t="s">
        <v>17</v>
      </c>
      <c r="BY6" s="61" t="s">
        <v>14</v>
      </c>
      <c r="BZ6" s="62" t="s">
        <v>13</v>
      </c>
      <c r="CA6" s="63" t="s">
        <v>16</v>
      </c>
      <c r="CB6" s="61" t="s">
        <v>14</v>
      </c>
      <c r="CC6" s="99" t="s">
        <v>142</v>
      </c>
      <c r="CD6" s="62" t="s">
        <v>13</v>
      </c>
      <c r="CE6" s="61" t="s">
        <v>14</v>
      </c>
      <c r="CF6" s="64" t="s">
        <v>15</v>
      </c>
      <c r="CG6" s="62" t="s">
        <v>13</v>
      </c>
      <c r="CH6" s="113" t="s">
        <v>139</v>
      </c>
      <c r="CI6" s="66" t="s">
        <v>15</v>
      </c>
    </row>
    <row r="7" spans="1:87" ht="23.25" customHeight="1">
      <c r="A7" s="229"/>
      <c r="B7" s="49">
        <v>3</v>
      </c>
      <c r="C7" s="67" t="s">
        <v>15</v>
      </c>
      <c r="D7" s="65" t="s">
        <v>18</v>
      </c>
      <c r="E7" s="60" t="s">
        <v>17</v>
      </c>
      <c r="F7" s="61" t="s">
        <v>14</v>
      </c>
      <c r="G7" s="62" t="s">
        <v>13</v>
      </c>
      <c r="H7" s="63" t="s">
        <v>16</v>
      </c>
      <c r="I7" s="61" t="s">
        <v>14</v>
      </c>
      <c r="J7" s="99" t="s">
        <v>142</v>
      </c>
      <c r="K7" s="62" t="s">
        <v>13</v>
      </c>
      <c r="L7" s="61" t="s">
        <v>14</v>
      </c>
      <c r="M7" s="64" t="s">
        <v>15</v>
      </c>
      <c r="N7" s="62" t="s">
        <v>13</v>
      </c>
      <c r="O7" s="113" t="s">
        <v>139</v>
      </c>
      <c r="P7" s="64" t="s">
        <v>15</v>
      </c>
      <c r="Q7" s="107" t="s">
        <v>144</v>
      </c>
      <c r="R7" s="61" t="s">
        <v>14</v>
      </c>
      <c r="S7" s="64" t="s">
        <v>15</v>
      </c>
      <c r="T7" s="114" t="s">
        <v>140</v>
      </c>
      <c r="U7" s="62" t="s">
        <v>13</v>
      </c>
      <c r="V7" s="64" t="s">
        <v>15</v>
      </c>
      <c r="W7" s="68" t="s">
        <v>19</v>
      </c>
      <c r="X7" s="61" t="s">
        <v>14</v>
      </c>
      <c r="Y7" s="64" t="s">
        <v>15</v>
      </c>
      <c r="Z7" s="65" t="s">
        <v>18</v>
      </c>
      <c r="AA7" s="61" t="s">
        <v>14</v>
      </c>
      <c r="AB7" s="64" t="s">
        <v>15</v>
      </c>
      <c r="AC7" s="62" t="s">
        <v>13</v>
      </c>
      <c r="AD7" s="61" t="s">
        <v>14</v>
      </c>
      <c r="AE7" s="64" t="s">
        <v>15</v>
      </c>
      <c r="AF7" s="103" t="s">
        <v>143</v>
      </c>
      <c r="AG7" s="60" t="s">
        <v>17</v>
      </c>
      <c r="AH7" s="115" t="s">
        <v>141</v>
      </c>
      <c r="AI7" s="61" t="s">
        <v>14</v>
      </c>
      <c r="AJ7" s="64" t="s">
        <v>15</v>
      </c>
      <c r="AK7" s="62" t="s">
        <v>13</v>
      </c>
      <c r="AL7" s="61" t="s">
        <v>14</v>
      </c>
      <c r="AM7" s="64" t="s">
        <v>15</v>
      </c>
      <c r="AN7" s="65" t="s">
        <v>18</v>
      </c>
      <c r="AO7" s="60" t="s">
        <v>17</v>
      </c>
      <c r="AP7" s="61" t="s">
        <v>14</v>
      </c>
      <c r="AQ7" s="62" t="s">
        <v>13</v>
      </c>
      <c r="AR7" s="115" t="s">
        <v>141</v>
      </c>
      <c r="AS7" s="61" t="s">
        <v>14</v>
      </c>
      <c r="AT7" s="99" t="s">
        <v>142</v>
      </c>
      <c r="AU7" s="62" t="s">
        <v>13</v>
      </c>
      <c r="AV7" s="61" t="s">
        <v>14</v>
      </c>
      <c r="AW7" s="64" t="s">
        <v>15</v>
      </c>
      <c r="AX7" s="62" t="s">
        <v>13</v>
      </c>
      <c r="AY7" s="113" t="s">
        <v>139</v>
      </c>
      <c r="AZ7" s="64" t="s">
        <v>15</v>
      </c>
      <c r="BA7" s="107" t="s">
        <v>144</v>
      </c>
      <c r="BB7" s="61" t="s">
        <v>14</v>
      </c>
      <c r="BC7" s="64" t="s">
        <v>15</v>
      </c>
      <c r="BD7" s="114" t="s">
        <v>140</v>
      </c>
      <c r="BE7" s="62" t="s">
        <v>13</v>
      </c>
      <c r="BF7" s="64" t="s">
        <v>15</v>
      </c>
      <c r="BG7" s="68" t="s">
        <v>19</v>
      </c>
      <c r="BH7" s="61" t="s">
        <v>14</v>
      </c>
      <c r="BI7" s="99" t="s">
        <v>142</v>
      </c>
      <c r="BJ7" s="65" t="s">
        <v>18</v>
      </c>
      <c r="BK7" s="61" t="s">
        <v>14</v>
      </c>
      <c r="BL7" s="64" t="s">
        <v>15</v>
      </c>
      <c r="BM7" s="62" t="s">
        <v>13</v>
      </c>
      <c r="BN7" s="61" t="s">
        <v>14</v>
      </c>
      <c r="BO7" s="64" t="s">
        <v>15</v>
      </c>
      <c r="BP7" s="103" t="s">
        <v>143</v>
      </c>
      <c r="BQ7" s="114" t="s">
        <v>140</v>
      </c>
      <c r="BR7" s="115" t="s">
        <v>141</v>
      </c>
      <c r="BS7" s="61" t="s">
        <v>14</v>
      </c>
      <c r="BT7" s="64" t="s">
        <v>15</v>
      </c>
      <c r="BU7" s="62" t="s">
        <v>13</v>
      </c>
      <c r="BV7" s="61" t="s">
        <v>14</v>
      </c>
      <c r="BW7" s="64" t="s">
        <v>15</v>
      </c>
      <c r="BX7" s="65" t="s">
        <v>18</v>
      </c>
      <c r="BY7" s="60" t="s">
        <v>17</v>
      </c>
      <c r="BZ7" s="61" t="s">
        <v>14</v>
      </c>
      <c r="CA7" s="62" t="s">
        <v>13</v>
      </c>
      <c r="CB7" s="68" t="s">
        <v>19</v>
      </c>
      <c r="CC7" s="61" t="s">
        <v>14</v>
      </c>
      <c r="CD7" s="99" t="s">
        <v>142</v>
      </c>
      <c r="CE7" s="62" t="s">
        <v>13</v>
      </c>
      <c r="CF7" s="61" t="s">
        <v>14</v>
      </c>
      <c r="CG7" s="64" t="s">
        <v>15</v>
      </c>
      <c r="CH7" s="62" t="s">
        <v>13</v>
      </c>
      <c r="CI7" s="113" t="s">
        <v>139</v>
      </c>
    </row>
    <row r="8" spans="1:87" ht="23.25" customHeight="1" thickBot="1">
      <c r="A8" s="230"/>
      <c r="B8" s="49">
        <v>4</v>
      </c>
      <c r="C8" s="69" t="s">
        <v>14</v>
      </c>
      <c r="D8" s="64" t="s">
        <v>15</v>
      </c>
      <c r="E8" s="65" t="s">
        <v>18</v>
      </c>
      <c r="F8" s="60" t="s">
        <v>17</v>
      </c>
      <c r="G8" s="61" t="s">
        <v>14</v>
      </c>
      <c r="H8" s="62" t="s">
        <v>13</v>
      </c>
      <c r="I8" s="63" t="s">
        <v>16</v>
      </c>
      <c r="J8" s="61" t="s">
        <v>14</v>
      </c>
      <c r="K8" s="99" t="s">
        <v>142</v>
      </c>
      <c r="L8" s="62" t="s">
        <v>13</v>
      </c>
      <c r="M8" s="61" t="s">
        <v>14</v>
      </c>
      <c r="N8" s="64" t="s">
        <v>15</v>
      </c>
      <c r="O8" s="62" t="s">
        <v>13</v>
      </c>
      <c r="P8" s="113" t="s">
        <v>139</v>
      </c>
      <c r="Q8" s="64" t="s">
        <v>15</v>
      </c>
      <c r="R8" s="107" t="s">
        <v>144</v>
      </c>
      <c r="S8" s="61" t="s">
        <v>14</v>
      </c>
      <c r="T8" s="64" t="s">
        <v>15</v>
      </c>
      <c r="U8" s="114" t="s">
        <v>140</v>
      </c>
      <c r="V8" s="62" t="s">
        <v>13</v>
      </c>
      <c r="W8" s="64" t="s">
        <v>15</v>
      </c>
      <c r="X8" s="103" t="s">
        <v>143</v>
      </c>
      <c r="Y8" s="61" t="s">
        <v>14</v>
      </c>
      <c r="Z8" s="64" t="s">
        <v>15</v>
      </c>
      <c r="AA8" s="65" t="s">
        <v>18</v>
      </c>
      <c r="AB8" s="61" t="s">
        <v>14</v>
      </c>
      <c r="AC8" s="64" t="s">
        <v>15</v>
      </c>
      <c r="AD8" s="62" t="s">
        <v>13</v>
      </c>
      <c r="AE8" s="61" t="s">
        <v>14</v>
      </c>
      <c r="AF8" s="64" t="s">
        <v>15</v>
      </c>
      <c r="AG8" s="103" t="s">
        <v>143</v>
      </c>
      <c r="AH8" s="60" t="s">
        <v>17</v>
      </c>
      <c r="AI8" s="115" t="s">
        <v>141</v>
      </c>
      <c r="AJ8" s="61" t="s">
        <v>14</v>
      </c>
      <c r="AK8" s="64" t="s">
        <v>15</v>
      </c>
      <c r="AL8" s="62" t="s">
        <v>13</v>
      </c>
      <c r="AM8" s="61" t="s">
        <v>14</v>
      </c>
      <c r="AN8" s="64" t="s">
        <v>15</v>
      </c>
      <c r="AO8" s="65" t="s">
        <v>18</v>
      </c>
      <c r="AP8" s="60" t="s">
        <v>17</v>
      </c>
      <c r="AQ8" s="61" t="s">
        <v>14</v>
      </c>
      <c r="AR8" s="62" t="s">
        <v>13</v>
      </c>
      <c r="AS8" s="63" t="s">
        <v>16</v>
      </c>
      <c r="AT8" s="61" t="s">
        <v>14</v>
      </c>
      <c r="AU8" s="99" t="s">
        <v>142</v>
      </c>
      <c r="AV8" s="62" t="s">
        <v>13</v>
      </c>
      <c r="AW8" s="61" t="s">
        <v>14</v>
      </c>
      <c r="AX8" s="64" t="s">
        <v>15</v>
      </c>
      <c r="AY8" s="62" t="s">
        <v>13</v>
      </c>
      <c r="AZ8" s="113" t="s">
        <v>139</v>
      </c>
      <c r="BA8" s="64" t="s">
        <v>15</v>
      </c>
      <c r="BB8" s="107" t="s">
        <v>144</v>
      </c>
      <c r="BC8" s="61" t="s">
        <v>14</v>
      </c>
      <c r="BD8" s="64" t="s">
        <v>15</v>
      </c>
      <c r="BE8" s="114" t="s">
        <v>140</v>
      </c>
      <c r="BF8" s="62" t="s">
        <v>13</v>
      </c>
      <c r="BG8" s="64" t="s">
        <v>15</v>
      </c>
      <c r="BH8" s="63" t="s">
        <v>16</v>
      </c>
      <c r="BI8" s="61" t="s">
        <v>14</v>
      </c>
      <c r="BJ8" s="64" t="s">
        <v>15</v>
      </c>
      <c r="BK8" s="107" t="s">
        <v>144</v>
      </c>
      <c r="BL8" s="61" t="s">
        <v>14</v>
      </c>
      <c r="BM8" s="64" t="s">
        <v>15</v>
      </c>
      <c r="BN8" s="62" t="s">
        <v>13</v>
      </c>
      <c r="BO8" s="61" t="s">
        <v>14</v>
      </c>
      <c r="BP8" s="64" t="s">
        <v>15</v>
      </c>
      <c r="BQ8" s="103" t="s">
        <v>143</v>
      </c>
      <c r="BR8" s="60" t="s">
        <v>17</v>
      </c>
      <c r="BS8" s="115" t="s">
        <v>141</v>
      </c>
      <c r="BT8" s="113" t="s">
        <v>139</v>
      </c>
      <c r="BU8" s="64" t="s">
        <v>15</v>
      </c>
      <c r="BV8" s="62" t="s">
        <v>13</v>
      </c>
      <c r="BW8" s="61" t="s">
        <v>14</v>
      </c>
      <c r="BX8" s="64" t="s">
        <v>15</v>
      </c>
      <c r="BY8" s="65" t="s">
        <v>18</v>
      </c>
      <c r="BZ8" s="60" t="s">
        <v>17</v>
      </c>
      <c r="CA8" s="61" t="s">
        <v>14</v>
      </c>
      <c r="CB8" s="62" t="s">
        <v>13</v>
      </c>
      <c r="CC8" s="63" t="s">
        <v>16</v>
      </c>
      <c r="CD8" s="61" t="s">
        <v>14</v>
      </c>
      <c r="CE8" s="99" t="s">
        <v>142</v>
      </c>
      <c r="CF8" s="62" t="s">
        <v>13</v>
      </c>
      <c r="CG8" s="61" t="s">
        <v>14</v>
      </c>
      <c r="CH8" s="64" t="s">
        <v>15</v>
      </c>
      <c r="CI8" s="70" t="s">
        <v>13</v>
      </c>
    </row>
    <row r="9" spans="1:87" ht="23.25" customHeight="1">
      <c r="A9" s="228" t="s">
        <v>118</v>
      </c>
      <c r="B9" s="49">
        <v>5</v>
      </c>
      <c r="C9" s="71" t="s">
        <v>13</v>
      </c>
      <c r="D9" s="61" t="s">
        <v>14</v>
      </c>
      <c r="E9" s="64" t="s">
        <v>15</v>
      </c>
      <c r="F9" s="65" t="s">
        <v>18</v>
      </c>
      <c r="G9" s="60" t="s">
        <v>17</v>
      </c>
      <c r="H9" s="61" t="s">
        <v>14</v>
      </c>
      <c r="I9" s="62" t="s">
        <v>13</v>
      </c>
      <c r="J9" s="63" t="s">
        <v>16</v>
      </c>
      <c r="K9" s="61" t="s">
        <v>14</v>
      </c>
      <c r="L9" s="99" t="s">
        <v>142</v>
      </c>
      <c r="M9" s="62" t="s">
        <v>13</v>
      </c>
      <c r="N9" s="61" t="s">
        <v>14</v>
      </c>
      <c r="O9" s="64" t="s">
        <v>15</v>
      </c>
      <c r="P9" s="62" t="s">
        <v>13</v>
      </c>
      <c r="Q9" s="113" t="s">
        <v>139</v>
      </c>
      <c r="R9" s="64" t="s">
        <v>15</v>
      </c>
      <c r="S9" s="107" t="s">
        <v>144</v>
      </c>
      <c r="T9" s="61" t="s">
        <v>14</v>
      </c>
      <c r="U9" s="64" t="s">
        <v>15</v>
      </c>
      <c r="V9" s="114" t="s">
        <v>140</v>
      </c>
      <c r="W9" s="62" t="s">
        <v>13</v>
      </c>
      <c r="X9" s="64" t="s">
        <v>15</v>
      </c>
      <c r="Y9" s="68" t="s">
        <v>19</v>
      </c>
      <c r="Z9" s="61" t="s">
        <v>14</v>
      </c>
      <c r="AA9" s="64" t="s">
        <v>15</v>
      </c>
      <c r="AB9" s="65" t="s">
        <v>18</v>
      </c>
      <c r="AC9" s="61" t="s">
        <v>14</v>
      </c>
      <c r="AD9" s="64" t="s">
        <v>15</v>
      </c>
      <c r="AE9" s="62" t="s">
        <v>13</v>
      </c>
      <c r="AF9" s="61" t="s">
        <v>14</v>
      </c>
      <c r="AG9" s="64" t="s">
        <v>15</v>
      </c>
      <c r="AH9" s="103" t="s">
        <v>143</v>
      </c>
      <c r="AI9" s="107" t="s">
        <v>144</v>
      </c>
      <c r="AJ9" s="115" t="s">
        <v>141</v>
      </c>
      <c r="AK9" s="61" t="s">
        <v>14</v>
      </c>
      <c r="AL9" s="64" t="s">
        <v>15</v>
      </c>
      <c r="AM9" s="62" t="s">
        <v>13</v>
      </c>
      <c r="AN9" s="61" t="s">
        <v>14</v>
      </c>
      <c r="AO9" s="64" t="s">
        <v>15</v>
      </c>
      <c r="AP9" s="65" t="s">
        <v>18</v>
      </c>
      <c r="AQ9" s="60" t="s">
        <v>17</v>
      </c>
      <c r="AR9" s="61" t="s">
        <v>14</v>
      </c>
      <c r="AS9" s="62" t="s">
        <v>13</v>
      </c>
      <c r="AT9" s="63" t="s">
        <v>16</v>
      </c>
      <c r="AU9" s="61" t="s">
        <v>14</v>
      </c>
      <c r="AV9" s="99" t="s">
        <v>142</v>
      </c>
      <c r="AW9" s="62" t="s">
        <v>13</v>
      </c>
      <c r="AX9" s="61" t="s">
        <v>14</v>
      </c>
      <c r="AY9" s="64" t="s">
        <v>15</v>
      </c>
      <c r="AZ9" s="62" t="s">
        <v>13</v>
      </c>
      <c r="BA9" s="113" t="s">
        <v>139</v>
      </c>
      <c r="BB9" s="64" t="s">
        <v>15</v>
      </c>
      <c r="BC9" s="107" t="s">
        <v>144</v>
      </c>
      <c r="BD9" s="61" t="s">
        <v>14</v>
      </c>
      <c r="BE9" s="64" t="s">
        <v>15</v>
      </c>
      <c r="BF9" s="114" t="s">
        <v>140</v>
      </c>
      <c r="BG9" s="62" t="s">
        <v>13</v>
      </c>
      <c r="BH9" s="64" t="s">
        <v>15</v>
      </c>
      <c r="BI9" s="68" t="s">
        <v>19</v>
      </c>
      <c r="BJ9" s="61" t="s">
        <v>14</v>
      </c>
      <c r="BK9" s="99" t="s">
        <v>142</v>
      </c>
      <c r="BL9" s="65" t="s">
        <v>18</v>
      </c>
      <c r="BM9" s="61" t="s">
        <v>14</v>
      </c>
      <c r="BN9" s="64" t="s">
        <v>15</v>
      </c>
      <c r="BO9" s="62" t="s">
        <v>13</v>
      </c>
      <c r="BP9" s="61" t="s">
        <v>14</v>
      </c>
      <c r="BQ9" s="64" t="s">
        <v>15</v>
      </c>
      <c r="BR9" s="103" t="s">
        <v>143</v>
      </c>
      <c r="BS9" s="114" t="s">
        <v>140</v>
      </c>
      <c r="BT9" s="115" t="s">
        <v>141</v>
      </c>
      <c r="BU9" s="61" t="s">
        <v>14</v>
      </c>
      <c r="BV9" s="64" t="s">
        <v>15</v>
      </c>
      <c r="BW9" s="62" t="s">
        <v>13</v>
      </c>
      <c r="BX9" s="61" t="s">
        <v>14</v>
      </c>
      <c r="BY9" s="64" t="s">
        <v>15</v>
      </c>
      <c r="BZ9" s="65" t="s">
        <v>18</v>
      </c>
      <c r="CA9" s="60" t="s">
        <v>17</v>
      </c>
      <c r="CB9" s="61" t="s">
        <v>14</v>
      </c>
      <c r="CC9" s="62" t="s">
        <v>13</v>
      </c>
      <c r="CD9" s="63" t="s">
        <v>16</v>
      </c>
      <c r="CE9" s="61" t="s">
        <v>14</v>
      </c>
      <c r="CF9" s="99" t="s">
        <v>142</v>
      </c>
      <c r="CG9" s="62" t="s">
        <v>13</v>
      </c>
      <c r="CH9" s="61" t="s">
        <v>14</v>
      </c>
      <c r="CI9" s="66" t="s">
        <v>15</v>
      </c>
    </row>
    <row r="10" spans="1:87" ht="23.25" customHeight="1">
      <c r="A10" s="229"/>
      <c r="B10" s="49">
        <v>6</v>
      </c>
      <c r="C10" s="67" t="s">
        <v>15</v>
      </c>
      <c r="D10" s="62" t="s">
        <v>13</v>
      </c>
      <c r="E10" s="61" t="s">
        <v>14</v>
      </c>
      <c r="F10" s="64" t="s">
        <v>15</v>
      </c>
      <c r="G10" s="65" t="s">
        <v>18</v>
      </c>
      <c r="H10" s="60" t="s">
        <v>17</v>
      </c>
      <c r="I10" s="61" t="s">
        <v>14</v>
      </c>
      <c r="J10" s="62" t="s">
        <v>13</v>
      </c>
      <c r="K10" s="63" t="s">
        <v>16</v>
      </c>
      <c r="L10" s="61" t="s">
        <v>14</v>
      </c>
      <c r="M10" s="99" t="s">
        <v>142</v>
      </c>
      <c r="N10" s="62" t="s">
        <v>13</v>
      </c>
      <c r="O10" s="61" t="s">
        <v>14</v>
      </c>
      <c r="P10" s="64" t="s">
        <v>15</v>
      </c>
      <c r="Q10" s="62" t="s">
        <v>13</v>
      </c>
      <c r="R10" s="113" t="s">
        <v>139</v>
      </c>
      <c r="S10" s="64" t="s">
        <v>15</v>
      </c>
      <c r="T10" s="107" t="s">
        <v>144</v>
      </c>
      <c r="U10" s="61" t="s">
        <v>14</v>
      </c>
      <c r="V10" s="64" t="s">
        <v>15</v>
      </c>
      <c r="W10" s="114" t="s">
        <v>140</v>
      </c>
      <c r="X10" s="62" t="s">
        <v>13</v>
      </c>
      <c r="Y10" s="64" t="s">
        <v>15</v>
      </c>
      <c r="Z10" s="103" t="s">
        <v>143</v>
      </c>
      <c r="AA10" s="61" t="s">
        <v>14</v>
      </c>
      <c r="AB10" s="64" t="s">
        <v>15</v>
      </c>
      <c r="AC10" s="65" t="s">
        <v>18</v>
      </c>
      <c r="AD10" s="61" t="s">
        <v>14</v>
      </c>
      <c r="AE10" s="64" t="s">
        <v>15</v>
      </c>
      <c r="AF10" s="62" t="s">
        <v>13</v>
      </c>
      <c r="AG10" s="61" t="s">
        <v>14</v>
      </c>
      <c r="AH10" s="64" t="s">
        <v>15</v>
      </c>
      <c r="AI10" s="103" t="s">
        <v>143</v>
      </c>
      <c r="AJ10" s="60" t="s">
        <v>17</v>
      </c>
      <c r="AK10" s="115" t="s">
        <v>141</v>
      </c>
      <c r="AL10" s="61" t="s">
        <v>14</v>
      </c>
      <c r="AM10" s="64" t="s">
        <v>15</v>
      </c>
      <c r="AN10" s="62" t="s">
        <v>13</v>
      </c>
      <c r="AO10" s="61" t="s">
        <v>14</v>
      </c>
      <c r="AP10" s="64" t="s">
        <v>15</v>
      </c>
      <c r="AQ10" s="65" t="s">
        <v>18</v>
      </c>
      <c r="AR10" s="60" t="s">
        <v>17</v>
      </c>
      <c r="AS10" s="61" t="s">
        <v>14</v>
      </c>
      <c r="AT10" s="62" t="s">
        <v>13</v>
      </c>
      <c r="AU10" s="115" t="s">
        <v>141</v>
      </c>
      <c r="AV10" s="61" t="s">
        <v>14</v>
      </c>
      <c r="AW10" s="99" t="s">
        <v>142</v>
      </c>
      <c r="AX10" s="62" t="s">
        <v>13</v>
      </c>
      <c r="AY10" s="61" t="s">
        <v>14</v>
      </c>
      <c r="AZ10" s="64" t="s">
        <v>15</v>
      </c>
      <c r="BA10" s="62" t="s">
        <v>13</v>
      </c>
      <c r="BB10" s="113" t="s">
        <v>139</v>
      </c>
      <c r="BC10" s="64" t="s">
        <v>15</v>
      </c>
      <c r="BD10" s="107" t="s">
        <v>144</v>
      </c>
      <c r="BE10" s="61" t="s">
        <v>14</v>
      </c>
      <c r="BF10" s="64" t="s">
        <v>15</v>
      </c>
      <c r="BG10" s="114" t="s">
        <v>140</v>
      </c>
      <c r="BH10" s="62" t="s">
        <v>13</v>
      </c>
      <c r="BI10" s="64" t="s">
        <v>15</v>
      </c>
      <c r="BJ10" s="63" t="s">
        <v>16</v>
      </c>
      <c r="BK10" s="61" t="s">
        <v>14</v>
      </c>
      <c r="BL10" s="64" t="s">
        <v>15</v>
      </c>
      <c r="BM10" s="65" t="s">
        <v>18</v>
      </c>
      <c r="BN10" s="61" t="s">
        <v>14</v>
      </c>
      <c r="BO10" s="64" t="s">
        <v>15</v>
      </c>
      <c r="BP10" s="62" t="s">
        <v>13</v>
      </c>
      <c r="BQ10" s="61" t="s">
        <v>14</v>
      </c>
      <c r="BR10" s="64" t="s">
        <v>15</v>
      </c>
      <c r="BS10" s="103" t="s">
        <v>143</v>
      </c>
      <c r="BT10" s="60" t="s">
        <v>17</v>
      </c>
      <c r="BU10" s="115" t="s">
        <v>141</v>
      </c>
      <c r="BV10" s="113" t="s">
        <v>139</v>
      </c>
      <c r="BW10" s="64" t="s">
        <v>15</v>
      </c>
      <c r="BX10" s="62" t="s">
        <v>13</v>
      </c>
      <c r="BY10" s="61" t="s">
        <v>14</v>
      </c>
      <c r="BZ10" s="64" t="s">
        <v>15</v>
      </c>
      <c r="CA10" s="65" t="s">
        <v>18</v>
      </c>
      <c r="CB10" s="60" t="s">
        <v>17</v>
      </c>
      <c r="CC10" s="61" t="s">
        <v>14</v>
      </c>
      <c r="CD10" s="62" t="s">
        <v>13</v>
      </c>
      <c r="CE10" s="68" t="s">
        <v>19</v>
      </c>
      <c r="CF10" s="61" t="s">
        <v>14</v>
      </c>
      <c r="CG10" s="99" t="s">
        <v>142</v>
      </c>
      <c r="CH10" s="62" t="s">
        <v>13</v>
      </c>
      <c r="CI10" s="72" t="s">
        <v>14</v>
      </c>
    </row>
    <row r="11" spans="1:87" ht="23.25" customHeight="1">
      <c r="A11" s="229"/>
      <c r="B11" s="49">
        <v>7</v>
      </c>
      <c r="C11" s="69" t="s">
        <v>14</v>
      </c>
      <c r="D11" s="64" t="s">
        <v>15</v>
      </c>
      <c r="E11" s="62" t="s">
        <v>13</v>
      </c>
      <c r="F11" s="61" t="s">
        <v>14</v>
      </c>
      <c r="G11" s="64" t="s">
        <v>15</v>
      </c>
      <c r="H11" s="65" t="s">
        <v>18</v>
      </c>
      <c r="I11" s="60" t="s">
        <v>17</v>
      </c>
      <c r="J11" s="61" t="s">
        <v>14</v>
      </c>
      <c r="K11" s="62" t="s">
        <v>13</v>
      </c>
      <c r="L11" s="63" t="s">
        <v>16</v>
      </c>
      <c r="M11" s="61" t="s">
        <v>14</v>
      </c>
      <c r="N11" s="99" t="s">
        <v>142</v>
      </c>
      <c r="O11" s="62" t="s">
        <v>13</v>
      </c>
      <c r="P11" s="61" t="s">
        <v>14</v>
      </c>
      <c r="Q11" s="64" t="s">
        <v>15</v>
      </c>
      <c r="R11" s="62" t="s">
        <v>13</v>
      </c>
      <c r="S11" s="113" t="s">
        <v>139</v>
      </c>
      <c r="T11" s="64" t="s">
        <v>15</v>
      </c>
      <c r="U11" s="107" t="s">
        <v>144</v>
      </c>
      <c r="V11" s="61" t="s">
        <v>14</v>
      </c>
      <c r="W11" s="64" t="s">
        <v>15</v>
      </c>
      <c r="X11" s="114" t="s">
        <v>140</v>
      </c>
      <c r="Y11" s="62" t="s">
        <v>13</v>
      </c>
      <c r="Z11" s="64" t="s">
        <v>15</v>
      </c>
      <c r="AA11" s="68" t="s">
        <v>19</v>
      </c>
      <c r="AB11" s="61" t="s">
        <v>14</v>
      </c>
      <c r="AC11" s="64" t="s">
        <v>15</v>
      </c>
      <c r="AD11" s="65" t="s">
        <v>18</v>
      </c>
      <c r="AE11" s="61" t="s">
        <v>14</v>
      </c>
      <c r="AF11" s="64" t="s">
        <v>15</v>
      </c>
      <c r="AG11" s="62" t="s">
        <v>13</v>
      </c>
      <c r="AH11" s="61" t="s">
        <v>14</v>
      </c>
      <c r="AI11" s="64" t="s">
        <v>15</v>
      </c>
      <c r="AJ11" s="103" t="s">
        <v>143</v>
      </c>
      <c r="AK11" s="60" t="s">
        <v>17</v>
      </c>
      <c r="AL11" s="115" t="s">
        <v>141</v>
      </c>
      <c r="AM11" s="61" t="s">
        <v>14</v>
      </c>
      <c r="AN11" s="64" t="s">
        <v>15</v>
      </c>
      <c r="AO11" s="62" t="s">
        <v>13</v>
      </c>
      <c r="AP11" s="61" t="s">
        <v>14</v>
      </c>
      <c r="AQ11" s="64" t="s">
        <v>15</v>
      </c>
      <c r="AR11" s="65" t="s">
        <v>18</v>
      </c>
      <c r="AS11" s="60" t="s">
        <v>17</v>
      </c>
      <c r="AT11" s="61" t="s">
        <v>14</v>
      </c>
      <c r="AU11" s="62" t="s">
        <v>13</v>
      </c>
      <c r="AV11" s="63" t="s">
        <v>16</v>
      </c>
      <c r="AW11" s="61" t="s">
        <v>14</v>
      </c>
      <c r="AX11" s="99" t="s">
        <v>142</v>
      </c>
      <c r="AY11" s="62" t="s">
        <v>13</v>
      </c>
      <c r="AZ11" s="61" t="s">
        <v>14</v>
      </c>
      <c r="BA11" s="64" t="s">
        <v>15</v>
      </c>
      <c r="BB11" s="62" t="s">
        <v>13</v>
      </c>
      <c r="BC11" s="113" t="s">
        <v>139</v>
      </c>
      <c r="BD11" s="64" t="s">
        <v>15</v>
      </c>
      <c r="BE11" s="107" t="s">
        <v>144</v>
      </c>
      <c r="BF11" s="61" t="s">
        <v>14</v>
      </c>
      <c r="BG11" s="64" t="s">
        <v>15</v>
      </c>
      <c r="BH11" s="114" t="s">
        <v>140</v>
      </c>
      <c r="BI11" s="62" t="s">
        <v>13</v>
      </c>
      <c r="BJ11" s="64" t="s">
        <v>15</v>
      </c>
      <c r="BK11" s="68" t="s">
        <v>19</v>
      </c>
      <c r="BL11" s="61" t="s">
        <v>14</v>
      </c>
      <c r="BM11" s="99" t="s">
        <v>142</v>
      </c>
      <c r="BN11" s="107" t="s">
        <v>144</v>
      </c>
      <c r="BO11" s="61" t="s">
        <v>14</v>
      </c>
      <c r="BP11" s="64" t="s">
        <v>15</v>
      </c>
      <c r="BQ11" s="62" t="s">
        <v>13</v>
      </c>
      <c r="BR11" s="61" t="s">
        <v>14</v>
      </c>
      <c r="BS11" s="64" t="s">
        <v>15</v>
      </c>
      <c r="BT11" s="103" t="s">
        <v>143</v>
      </c>
      <c r="BU11" s="114" t="s">
        <v>140</v>
      </c>
      <c r="BV11" s="115" t="s">
        <v>141</v>
      </c>
      <c r="BW11" s="61" t="s">
        <v>14</v>
      </c>
      <c r="BX11" s="64" t="s">
        <v>15</v>
      </c>
      <c r="BY11" s="62" t="s">
        <v>13</v>
      </c>
      <c r="BZ11" s="61" t="s">
        <v>14</v>
      </c>
      <c r="CA11" s="64" t="s">
        <v>15</v>
      </c>
      <c r="CB11" s="65" t="s">
        <v>18</v>
      </c>
      <c r="CC11" s="60" t="s">
        <v>17</v>
      </c>
      <c r="CD11" s="61" t="s">
        <v>14</v>
      </c>
      <c r="CE11" s="62" t="s">
        <v>13</v>
      </c>
      <c r="CF11" s="63" t="s">
        <v>16</v>
      </c>
      <c r="CG11" s="61" t="s">
        <v>14</v>
      </c>
      <c r="CH11" s="99" t="s">
        <v>142</v>
      </c>
      <c r="CI11" s="70" t="s">
        <v>13</v>
      </c>
    </row>
    <row r="12" spans="1:87" ht="23.25" customHeight="1" thickBot="1">
      <c r="A12" s="230"/>
      <c r="B12" s="49">
        <v>8</v>
      </c>
      <c r="C12" s="115" t="s">
        <v>141</v>
      </c>
      <c r="D12" s="61" t="s">
        <v>14</v>
      </c>
      <c r="E12" s="64" t="s">
        <v>15</v>
      </c>
      <c r="F12" s="62" t="s">
        <v>13</v>
      </c>
      <c r="G12" s="61" t="s">
        <v>14</v>
      </c>
      <c r="H12" s="64" t="s">
        <v>15</v>
      </c>
      <c r="I12" s="65" t="s">
        <v>18</v>
      </c>
      <c r="J12" s="60" t="s">
        <v>17</v>
      </c>
      <c r="K12" s="61" t="s">
        <v>14</v>
      </c>
      <c r="L12" s="62" t="s">
        <v>13</v>
      </c>
      <c r="M12" s="63" t="s">
        <v>16</v>
      </c>
      <c r="N12" s="61" t="s">
        <v>14</v>
      </c>
      <c r="O12" s="99" t="s">
        <v>142</v>
      </c>
      <c r="P12" s="62" t="s">
        <v>13</v>
      </c>
      <c r="Q12" s="61" t="s">
        <v>14</v>
      </c>
      <c r="R12" s="64" t="s">
        <v>15</v>
      </c>
      <c r="S12" s="62" t="s">
        <v>13</v>
      </c>
      <c r="T12" s="113" t="s">
        <v>139</v>
      </c>
      <c r="U12" s="64" t="s">
        <v>15</v>
      </c>
      <c r="V12" s="107" t="s">
        <v>144</v>
      </c>
      <c r="W12" s="61" t="s">
        <v>14</v>
      </c>
      <c r="X12" s="64" t="s">
        <v>15</v>
      </c>
      <c r="Y12" s="114" t="s">
        <v>140</v>
      </c>
      <c r="Z12" s="62" t="s">
        <v>13</v>
      </c>
      <c r="AA12" s="64" t="s">
        <v>15</v>
      </c>
      <c r="AB12" s="103" t="s">
        <v>143</v>
      </c>
      <c r="AC12" s="61" t="s">
        <v>14</v>
      </c>
      <c r="AD12" s="64" t="s">
        <v>15</v>
      </c>
      <c r="AE12" s="65" t="s">
        <v>18</v>
      </c>
      <c r="AF12" s="61" t="s">
        <v>14</v>
      </c>
      <c r="AG12" s="64" t="s">
        <v>15</v>
      </c>
      <c r="AH12" s="62" t="s">
        <v>13</v>
      </c>
      <c r="AI12" s="61" t="s">
        <v>14</v>
      </c>
      <c r="AJ12" s="64" t="s">
        <v>15</v>
      </c>
      <c r="AK12" s="103" t="s">
        <v>143</v>
      </c>
      <c r="AL12" s="60" t="s">
        <v>17</v>
      </c>
      <c r="AM12" s="115" t="s">
        <v>141</v>
      </c>
      <c r="AN12" s="61" t="s">
        <v>14</v>
      </c>
      <c r="AO12" s="64" t="s">
        <v>15</v>
      </c>
      <c r="AP12" s="62" t="s">
        <v>13</v>
      </c>
      <c r="AQ12" s="61" t="s">
        <v>14</v>
      </c>
      <c r="AR12" s="64" t="s">
        <v>15</v>
      </c>
      <c r="AS12" s="65" t="s">
        <v>18</v>
      </c>
      <c r="AT12" s="60" t="s">
        <v>17</v>
      </c>
      <c r="AU12" s="61" t="s">
        <v>14</v>
      </c>
      <c r="AV12" s="62" t="s">
        <v>13</v>
      </c>
      <c r="AW12" s="63" t="s">
        <v>16</v>
      </c>
      <c r="AX12" s="61" t="s">
        <v>14</v>
      </c>
      <c r="AY12" s="99" t="s">
        <v>142</v>
      </c>
      <c r="AZ12" s="62" t="s">
        <v>13</v>
      </c>
      <c r="BA12" s="61" t="s">
        <v>14</v>
      </c>
      <c r="BB12" s="64" t="s">
        <v>15</v>
      </c>
      <c r="BC12" s="62" t="s">
        <v>13</v>
      </c>
      <c r="BD12" s="113" t="s">
        <v>139</v>
      </c>
      <c r="BE12" s="64" t="s">
        <v>15</v>
      </c>
      <c r="BF12" s="107" t="s">
        <v>144</v>
      </c>
      <c r="BG12" s="61" t="s">
        <v>14</v>
      </c>
      <c r="BH12" s="64" t="s">
        <v>15</v>
      </c>
      <c r="BI12" s="114" t="s">
        <v>140</v>
      </c>
      <c r="BJ12" s="62" t="s">
        <v>13</v>
      </c>
      <c r="BK12" s="64" t="s">
        <v>15</v>
      </c>
      <c r="BL12" s="63" t="s">
        <v>16</v>
      </c>
      <c r="BM12" s="61" t="s">
        <v>14</v>
      </c>
      <c r="BN12" s="64" t="s">
        <v>15</v>
      </c>
      <c r="BO12" s="65" t="s">
        <v>18</v>
      </c>
      <c r="BP12" s="61" t="s">
        <v>14</v>
      </c>
      <c r="BQ12" s="64" t="s">
        <v>15</v>
      </c>
      <c r="BR12" s="62" t="s">
        <v>13</v>
      </c>
      <c r="BS12" s="61" t="s">
        <v>14</v>
      </c>
      <c r="BT12" s="64" t="s">
        <v>15</v>
      </c>
      <c r="BU12" s="103" t="s">
        <v>143</v>
      </c>
      <c r="BV12" s="60" t="s">
        <v>17</v>
      </c>
      <c r="BW12" s="115" t="s">
        <v>141</v>
      </c>
      <c r="BX12" s="113" t="s">
        <v>139</v>
      </c>
      <c r="BY12" s="64" t="s">
        <v>15</v>
      </c>
      <c r="BZ12" s="62" t="s">
        <v>13</v>
      </c>
      <c r="CA12" s="61" t="s">
        <v>14</v>
      </c>
      <c r="CB12" s="64" t="s">
        <v>15</v>
      </c>
      <c r="CC12" s="65" t="s">
        <v>18</v>
      </c>
      <c r="CD12" s="60" t="s">
        <v>17</v>
      </c>
      <c r="CE12" s="61" t="s">
        <v>14</v>
      </c>
      <c r="CF12" s="62" t="s">
        <v>13</v>
      </c>
      <c r="CG12" s="63" t="s">
        <v>16</v>
      </c>
      <c r="CH12" s="61" t="s">
        <v>14</v>
      </c>
      <c r="CI12" s="99" t="s">
        <v>142</v>
      </c>
    </row>
    <row r="13" spans="1:87" ht="23.25" customHeight="1">
      <c r="A13" s="228" t="s">
        <v>119</v>
      </c>
      <c r="B13" s="49">
        <v>9</v>
      </c>
      <c r="C13" s="107" t="s">
        <v>144</v>
      </c>
      <c r="D13" s="115" t="s">
        <v>141</v>
      </c>
      <c r="E13" s="61" t="s">
        <v>14</v>
      </c>
      <c r="F13" s="64" t="s">
        <v>15</v>
      </c>
      <c r="G13" s="62" t="s">
        <v>13</v>
      </c>
      <c r="H13" s="61" t="s">
        <v>14</v>
      </c>
      <c r="I13" s="64" t="s">
        <v>15</v>
      </c>
      <c r="J13" s="65" t="s">
        <v>18</v>
      </c>
      <c r="K13" s="60" t="s">
        <v>17</v>
      </c>
      <c r="L13" s="61" t="s">
        <v>14</v>
      </c>
      <c r="M13" s="62" t="s">
        <v>13</v>
      </c>
      <c r="N13" s="63" t="s">
        <v>16</v>
      </c>
      <c r="O13" s="61" t="s">
        <v>14</v>
      </c>
      <c r="P13" s="99" t="s">
        <v>142</v>
      </c>
      <c r="Q13" s="62" t="s">
        <v>13</v>
      </c>
      <c r="R13" s="61" t="s">
        <v>14</v>
      </c>
      <c r="S13" s="64" t="s">
        <v>15</v>
      </c>
      <c r="T13" s="62" t="s">
        <v>13</v>
      </c>
      <c r="U13" s="113" t="s">
        <v>139</v>
      </c>
      <c r="V13" s="64" t="s">
        <v>15</v>
      </c>
      <c r="W13" s="107" t="s">
        <v>144</v>
      </c>
      <c r="X13" s="61" t="s">
        <v>14</v>
      </c>
      <c r="Y13" s="64" t="s">
        <v>15</v>
      </c>
      <c r="Z13" s="114" t="s">
        <v>140</v>
      </c>
      <c r="AA13" s="62" t="s">
        <v>13</v>
      </c>
      <c r="AB13" s="64" t="s">
        <v>15</v>
      </c>
      <c r="AC13" s="68" t="s">
        <v>19</v>
      </c>
      <c r="AD13" s="61" t="s">
        <v>14</v>
      </c>
      <c r="AE13" s="64" t="s">
        <v>15</v>
      </c>
      <c r="AF13" s="65" t="s">
        <v>18</v>
      </c>
      <c r="AG13" s="61" t="s">
        <v>14</v>
      </c>
      <c r="AH13" s="64" t="s">
        <v>15</v>
      </c>
      <c r="AI13" s="62" t="s">
        <v>13</v>
      </c>
      <c r="AJ13" s="61" t="s">
        <v>14</v>
      </c>
      <c r="AK13" s="64" t="s">
        <v>15</v>
      </c>
      <c r="AL13" s="103" t="s">
        <v>143</v>
      </c>
      <c r="AM13" s="107" t="s">
        <v>144</v>
      </c>
      <c r="AN13" s="115" t="s">
        <v>141</v>
      </c>
      <c r="AO13" s="61" t="s">
        <v>14</v>
      </c>
      <c r="AP13" s="64" t="s">
        <v>15</v>
      </c>
      <c r="AQ13" s="62" t="s">
        <v>13</v>
      </c>
      <c r="AR13" s="61" t="s">
        <v>14</v>
      </c>
      <c r="AS13" s="64" t="s">
        <v>15</v>
      </c>
      <c r="AT13" s="65" t="s">
        <v>18</v>
      </c>
      <c r="AU13" s="60" t="s">
        <v>17</v>
      </c>
      <c r="AV13" s="61" t="s">
        <v>14</v>
      </c>
      <c r="AW13" s="62" t="s">
        <v>13</v>
      </c>
      <c r="AX13" s="115" t="s">
        <v>141</v>
      </c>
      <c r="AY13" s="61" t="s">
        <v>14</v>
      </c>
      <c r="AZ13" s="99" t="s">
        <v>142</v>
      </c>
      <c r="BA13" s="62" t="s">
        <v>13</v>
      </c>
      <c r="BB13" s="61" t="s">
        <v>14</v>
      </c>
      <c r="BC13" s="64" t="s">
        <v>15</v>
      </c>
      <c r="BD13" s="62" t="s">
        <v>13</v>
      </c>
      <c r="BE13" s="113" t="s">
        <v>139</v>
      </c>
      <c r="BF13" s="64" t="s">
        <v>15</v>
      </c>
      <c r="BG13" s="107" t="s">
        <v>144</v>
      </c>
      <c r="BH13" s="61" t="s">
        <v>14</v>
      </c>
      <c r="BI13" s="64" t="s">
        <v>15</v>
      </c>
      <c r="BJ13" s="114" t="s">
        <v>140</v>
      </c>
      <c r="BK13" s="62" t="s">
        <v>13</v>
      </c>
      <c r="BL13" s="64" t="s">
        <v>15</v>
      </c>
      <c r="BM13" s="68" t="s">
        <v>19</v>
      </c>
      <c r="BN13" s="61" t="s">
        <v>14</v>
      </c>
      <c r="BO13" s="99" t="s">
        <v>142</v>
      </c>
      <c r="BP13" s="65" t="s">
        <v>18</v>
      </c>
      <c r="BQ13" s="61" t="s">
        <v>14</v>
      </c>
      <c r="BR13" s="64" t="s">
        <v>15</v>
      </c>
      <c r="BS13" s="62" t="s">
        <v>13</v>
      </c>
      <c r="BT13" s="61" t="s">
        <v>14</v>
      </c>
      <c r="BU13" s="64" t="s">
        <v>15</v>
      </c>
      <c r="BV13" s="103" t="s">
        <v>143</v>
      </c>
      <c r="BW13" s="114" t="s">
        <v>140</v>
      </c>
      <c r="BX13" s="115" t="s">
        <v>141</v>
      </c>
      <c r="BY13" s="61" t="s">
        <v>14</v>
      </c>
      <c r="BZ13" s="64" t="s">
        <v>15</v>
      </c>
      <c r="CA13" s="62" t="s">
        <v>13</v>
      </c>
      <c r="CB13" s="61" t="s">
        <v>14</v>
      </c>
      <c r="CC13" s="64" t="s">
        <v>15</v>
      </c>
      <c r="CD13" s="65" t="s">
        <v>18</v>
      </c>
      <c r="CE13" s="60" t="s">
        <v>17</v>
      </c>
      <c r="CF13" s="61" t="s">
        <v>14</v>
      </c>
      <c r="CG13" s="62" t="s">
        <v>13</v>
      </c>
      <c r="CH13" s="68" t="s">
        <v>19</v>
      </c>
      <c r="CI13" s="72" t="s">
        <v>14</v>
      </c>
    </row>
    <row r="14" spans="1:87" ht="23.25" customHeight="1">
      <c r="A14" s="229"/>
      <c r="B14" s="49">
        <v>10</v>
      </c>
      <c r="C14" s="103" t="s">
        <v>143</v>
      </c>
      <c r="D14" s="60" t="s">
        <v>17</v>
      </c>
      <c r="E14" s="115" t="s">
        <v>141</v>
      </c>
      <c r="F14" s="61" t="s">
        <v>14</v>
      </c>
      <c r="G14" s="64" t="s">
        <v>15</v>
      </c>
      <c r="H14" s="62" t="s">
        <v>13</v>
      </c>
      <c r="I14" s="61" t="s">
        <v>14</v>
      </c>
      <c r="J14" s="64" t="s">
        <v>15</v>
      </c>
      <c r="K14" s="65" t="s">
        <v>18</v>
      </c>
      <c r="L14" s="60" t="s">
        <v>17</v>
      </c>
      <c r="M14" s="61" t="s">
        <v>14</v>
      </c>
      <c r="N14" s="62" t="s">
        <v>13</v>
      </c>
      <c r="O14" s="63" t="s">
        <v>16</v>
      </c>
      <c r="P14" s="61" t="s">
        <v>14</v>
      </c>
      <c r="Q14" s="99" t="s">
        <v>142</v>
      </c>
      <c r="R14" s="62" t="s">
        <v>13</v>
      </c>
      <c r="S14" s="61" t="s">
        <v>14</v>
      </c>
      <c r="T14" s="64" t="s">
        <v>15</v>
      </c>
      <c r="U14" s="62" t="s">
        <v>13</v>
      </c>
      <c r="V14" s="113" t="s">
        <v>139</v>
      </c>
      <c r="W14" s="64" t="s">
        <v>15</v>
      </c>
      <c r="X14" s="107" t="s">
        <v>144</v>
      </c>
      <c r="Y14" s="61" t="s">
        <v>14</v>
      </c>
      <c r="Z14" s="64" t="s">
        <v>15</v>
      </c>
      <c r="AA14" s="114" t="s">
        <v>140</v>
      </c>
      <c r="AB14" s="62" t="s">
        <v>13</v>
      </c>
      <c r="AC14" s="64" t="s">
        <v>15</v>
      </c>
      <c r="AD14" s="103" t="s">
        <v>143</v>
      </c>
      <c r="AE14" s="61" t="s">
        <v>14</v>
      </c>
      <c r="AF14" s="64" t="s">
        <v>15</v>
      </c>
      <c r="AG14" s="65" t="s">
        <v>18</v>
      </c>
      <c r="AH14" s="61" t="s">
        <v>14</v>
      </c>
      <c r="AI14" s="64" t="s">
        <v>15</v>
      </c>
      <c r="AJ14" s="62" t="s">
        <v>13</v>
      </c>
      <c r="AK14" s="61" t="s">
        <v>14</v>
      </c>
      <c r="AL14" s="64" t="s">
        <v>15</v>
      </c>
      <c r="AM14" s="103" t="s">
        <v>143</v>
      </c>
      <c r="AN14" s="60" t="s">
        <v>17</v>
      </c>
      <c r="AO14" s="115" t="s">
        <v>141</v>
      </c>
      <c r="AP14" s="61" t="s">
        <v>14</v>
      </c>
      <c r="AQ14" s="64" t="s">
        <v>15</v>
      </c>
      <c r="AR14" s="62" t="s">
        <v>13</v>
      </c>
      <c r="AS14" s="61" t="s">
        <v>14</v>
      </c>
      <c r="AT14" s="64" t="s">
        <v>15</v>
      </c>
      <c r="AU14" s="65" t="s">
        <v>18</v>
      </c>
      <c r="AV14" s="60" t="s">
        <v>17</v>
      </c>
      <c r="AW14" s="61" t="s">
        <v>14</v>
      </c>
      <c r="AX14" s="62" t="s">
        <v>13</v>
      </c>
      <c r="AY14" s="63" t="s">
        <v>16</v>
      </c>
      <c r="AZ14" s="61" t="s">
        <v>14</v>
      </c>
      <c r="BA14" s="99" t="s">
        <v>142</v>
      </c>
      <c r="BB14" s="62" t="s">
        <v>13</v>
      </c>
      <c r="BC14" s="61" t="s">
        <v>14</v>
      </c>
      <c r="BD14" s="64" t="s">
        <v>15</v>
      </c>
      <c r="BE14" s="62" t="s">
        <v>13</v>
      </c>
      <c r="BF14" s="113" t="s">
        <v>139</v>
      </c>
      <c r="BG14" s="64" t="s">
        <v>15</v>
      </c>
      <c r="BH14" s="107" t="s">
        <v>144</v>
      </c>
      <c r="BI14" s="61" t="s">
        <v>14</v>
      </c>
      <c r="BJ14" s="64" t="s">
        <v>15</v>
      </c>
      <c r="BK14" s="114" t="s">
        <v>140</v>
      </c>
      <c r="BL14" s="62" t="s">
        <v>13</v>
      </c>
      <c r="BM14" s="64" t="s">
        <v>15</v>
      </c>
      <c r="BN14" s="63" t="s">
        <v>16</v>
      </c>
      <c r="BO14" s="61" t="s">
        <v>14</v>
      </c>
      <c r="BP14" s="64" t="s">
        <v>15</v>
      </c>
      <c r="BQ14" s="65" t="s">
        <v>18</v>
      </c>
      <c r="BR14" s="61" t="s">
        <v>14</v>
      </c>
      <c r="BS14" s="64" t="s">
        <v>15</v>
      </c>
      <c r="BT14" s="62" t="s">
        <v>13</v>
      </c>
      <c r="BU14" s="61" t="s">
        <v>14</v>
      </c>
      <c r="BV14" s="64" t="s">
        <v>15</v>
      </c>
      <c r="BW14" s="103" t="s">
        <v>143</v>
      </c>
      <c r="BX14" s="60" t="s">
        <v>17</v>
      </c>
      <c r="BY14" s="115" t="s">
        <v>141</v>
      </c>
      <c r="BZ14" s="113" t="s">
        <v>139</v>
      </c>
      <c r="CA14" s="64" t="s">
        <v>15</v>
      </c>
      <c r="CB14" s="62" t="s">
        <v>13</v>
      </c>
      <c r="CC14" s="61" t="s">
        <v>14</v>
      </c>
      <c r="CD14" s="64" t="s">
        <v>15</v>
      </c>
      <c r="CE14" s="65" t="s">
        <v>18</v>
      </c>
      <c r="CF14" s="60" t="s">
        <v>17</v>
      </c>
      <c r="CG14" s="61" t="s">
        <v>14</v>
      </c>
      <c r="CH14" s="62" t="s">
        <v>13</v>
      </c>
      <c r="CI14" s="73" t="s">
        <v>16</v>
      </c>
    </row>
    <row r="15" spans="1:87" ht="23.25" customHeight="1">
      <c r="A15" s="229"/>
      <c r="B15" s="49">
        <v>11</v>
      </c>
      <c r="C15" s="67" t="s">
        <v>15</v>
      </c>
      <c r="D15" s="103" t="s">
        <v>143</v>
      </c>
      <c r="E15" s="60" t="s">
        <v>17</v>
      </c>
      <c r="F15" s="115" t="s">
        <v>141</v>
      </c>
      <c r="G15" s="61" t="s">
        <v>14</v>
      </c>
      <c r="H15" s="64" t="s">
        <v>15</v>
      </c>
      <c r="I15" s="62" t="s">
        <v>13</v>
      </c>
      <c r="J15" s="61" t="s">
        <v>14</v>
      </c>
      <c r="K15" s="64" t="s">
        <v>15</v>
      </c>
      <c r="L15" s="65" t="s">
        <v>18</v>
      </c>
      <c r="M15" s="60" t="s">
        <v>17</v>
      </c>
      <c r="N15" s="61" t="s">
        <v>14</v>
      </c>
      <c r="O15" s="62" t="s">
        <v>13</v>
      </c>
      <c r="P15" s="63" t="s">
        <v>16</v>
      </c>
      <c r="Q15" s="61" t="s">
        <v>14</v>
      </c>
      <c r="R15" s="99" t="s">
        <v>142</v>
      </c>
      <c r="S15" s="62" t="s">
        <v>13</v>
      </c>
      <c r="T15" s="61" t="s">
        <v>14</v>
      </c>
      <c r="U15" s="64" t="s">
        <v>15</v>
      </c>
      <c r="V15" s="62" t="s">
        <v>13</v>
      </c>
      <c r="W15" s="113" t="s">
        <v>139</v>
      </c>
      <c r="X15" s="64" t="s">
        <v>15</v>
      </c>
      <c r="Y15" s="107" t="s">
        <v>144</v>
      </c>
      <c r="Z15" s="61" t="s">
        <v>14</v>
      </c>
      <c r="AA15" s="64" t="s">
        <v>15</v>
      </c>
      <c r="AB15" s="114" t="s">
        <v>140</v>
      </c>
      <c r="AC15" s="62" t="s">
        <v>13</v>
      </c>
      <c r="AD15" s="64" t="s">
        <v>15</v>
      </c>
      <c r="AE15" s="68" t="s">
        <v>19</v>
      </c>
      <c r="AF15" s="61" t="s">
        <v>14</v>
      </c>
      <c r="AG15" s="64" t="s">
        <v>15</v>
      </c>
      <c r="AH15" s="65" t="s">
        <v>18</v>
      </c>
      <c r="AI15" s="61" t="s">
        <v>14</v>
      </c>
      <c r="AJ15" s="64" t="s">
        <v>15</v>
      </c>
      <c r="AK15" s="62" t="s">
        <v>13</v>
      </c>
      <c r="AL15" s="61" t="s">
        <v>14</v>
      </c>
      <c r="AM15" s="64" t="s">
        <v>15</v>
      </c>
      <c r="AN15" s="103" t="s">
        <v>143</v>
      </c>
      <c r="AO15" s="60" t="s">
        <v>17</v>
      </c>
      <c r="AP15" s="115" t="s">
        <v>141</v>
      </c>
      <c r="AQ15" s="61" t="s">
        <v>14</v>
      </c>
      <c r="AR15" s="64" t="s">
        <v>15</v>
      </c>
      <c r="AS15" s="62" t="s">
        <v>13</v>
      </c>
      <c r="AT15" s="61" t="s">
        <v>14</v>
      </c>
      <c r="AU15" s="64" t="s">
        <v>15</v>
      </c>
      <c r="AV15" s="65" t="s">
        <v>18</v>
      </c>
      <c r="AW15" s="60" t="s">
        <v>17</v>
      </c>
      <c r="AX15" s="61" t="s">
        <v>14</v>
      </c>
      <c r="AY15" s="62" t="s">
        <v>13</v>
      </c>
      <c r="AZ15" s="63" t="s">
        <v>16</v>
      </c>
      <c r="BA15" s="61" t="s">
        <v>14</v>
      </c>
      <c r="BB15" s="99" t="s">
        <v>142</v>
      </c>
      <c r="BC15" s="62" t="s">
        <v>13</v>
      </c>
      <c r="BD15" s="61" t="s">
        <v>14</v>
      </c>
      <c r="BE15" s="64" t="s">
        <v>15</v>
      </c>
      <c r="BF15" s="62" t="s">
        <v>13</v>
      </c>
      <c r="BG15" s="113" t="s">
        <v>139</v>
      </c>
      <c r="BH15" s="64" t="s">
        <v>15</v>
      </c>
      <c r="BI15" s="107" t="s">
        <v>144</v>
      </c>
      <c r="BJ15" s="61" t="s">
        <v>14</v>
      </c>
      <c r="BK15" s="64" t="s">
        <v>15</v>
      </c>
      <c r="BL15" s="114" t="s">
        <v>140</v>
      </c>
      <c r="BM15" s="62" t="s">
        <v>13</v>
      </c>
      <c r="BN15" s="64" t="s">
        <v>15</v>
      </c>
      <c r="BO15" s="68" t="s">
        <v>19</v>
      </c>
      <c r="BP15" s="61" t="s">
        <v>14</v>
      </c>
      <c r="BQ15" s="99" t="s">
        <v>142</v>
      </c>
      <c r="BR15" s="65" t="s">
        <v>18</v>
      </c>
      <c r="BS15" s="61" t="s">
        <v>14</v>
      </c>
      <c r="BT15" s="64" t="s">
        <v>15</v>
      </c>
      <c r="BU15" s="62" t="s">
        <v>13</v>
      </c>
      <c r="BV15" s="61" t="s">
        <v>14</v>
      </c>
      <c r="BW15" s="64" t="s">
        <v>15</v>
      </c>
      <c r="BX15" s="103" t="s">
        <v>143</v>
      </c>
      <c r="BY15" s="114" t="s">
        <v>140</v>
      </c>
      <c r="BZ15" s="115" t="s">
        <v>141</v>
      </c>
      <c r="CA15" s="61" t="s">
        <v>14</v>
      </c>
      <c r="CB15" s="64" t="s">
        <v>15</v>
      </c>
      <c r="CC15" s="62" t="s">
        <v>13</v>
      </c>
      <c r="CD15" s="61" t="s">
        <v>14</v>
      </c>
      <c r="CE15" s="64" t="s">
        <v>15</v>
      </c>
      <c r="CF15" s="65" t="s">
        <v>18</v>
      </c>
      <c r="CG15" s="60" t="s">
        <v>17</v>
      </c>
      <c r="CH15" s="61" t="s">
        <v>14</v>
      </c>
      <c r="CI15" s="70" t="s">
        <v>13</v>
      </c>
    </row>
    <row r="16" spans="1:87" ht="23.25" customHeight="1" thickBot="1">
      <c r="A16" s="230"/>
      <c r="B16" s="49">
        <v>12</v>
      </c>
      <c r="C16" s="69" t="s">
        <v>14</v>
      </c>
      <c r="D16" s="64" t="s">
        <v>15</v>
      </c>
      <c r="E16" s="103" t="s">
        <v>143</v>
      </c>
      <c r="F16" s="60" t="s">
        <v>17</v>
      </c>
      <c r="G16" s="115" t="s">
        <v>141</v>
      </c>
      <c r="H16" s="61" t="s">
        <v>14</v>
      </c>
      <c r="I16" s="64" t="s">
        <v>15</v>
      </c>
      <c r="J16" s="62" t="s">
        <v>13</v>
      </c>
      <c r="K16" s="61" t="s">
        <v>14</v>
      </c>
      <c r="L16" s="64" t="s">
        <v>15</v>
      </c>
      <c r="M16" s="65" t="s">
        <v>18</v>
      </c>
      <c r="N16" s="60" t="s">
        <v>17</v>
      </c>
      <c r="O16" s="61" t="s">
        <v>14</v>
      </c>
      <c r="P16" s="62" t="s">
        <v>13</v>
      </c>
      <c r="Q16" s="63" t="s">
        <v>16</v>
      </c>
      <c r="R16" s="61" t="s">
        <v>14</v>
      </c>
      <c r="S16" s="99" t="s">
        <v>142</v>
      </c>
      <c r="T16" s="62" t="s">
        <v>13</v>
      </c>
      <c r="U16" s="61" t="s">
        <v>14</v>
      </c>
      <c r="V16" s="64" t="s">
        <v>15</v>
      </c>
      <c r="W16" s="62" t="s">
        <v>13</v>
      </c>
      <c r="X16" s="113" t="s">
        <v>139</v>
      </c>
      <c r="Y16" s="64" t="s">
        <v>15</v>
      </c>
      <c r="Z16" s="107" t="s">
        <v>144</v>
      </c>
      <c r="AA16" s="61" t="s">
        <v>14</v>
      </c>
      <c r="AB16" s="64" t="s">
        <v>15</v>
      </c>
      <c r="AC16" s="114" t="s">
        <v>140</v>
      </c>
      <c r="AD16" s="62" t="s">
        <v>13</v>
      </c>
      <c r="AE16" s="64" t="s">
        <v>15</v>
      </c>
      <c r="AF16" s="103" t="s">
        <v>143</v>
      </c>
      <c r="AG16" s="61" t="s">
        <v>14</v>
      </c>
      <c r="AH16" s="64" t="s">
        <v>15</v>
      </c>
      <c r="AI16" s="65" t="s">
        <v>18</v>
      </c>
      <c r="AJ16" s="61" t="s">
        <v>14</v>
      </c>
      <c r="AK16" s="64" t="s">
        <v>15</v>
      </c>
      <c r="AL16" s="62" t="s">
        <v>13</v>
      </c>
      <c r="AM16" s="61" t="s">
        <v>14</v>
      </c>
      <c r="AN16" s="64" t="s">
        <v>15</v>
      </c>
      <c r="AO16" s="103" t="s">
        <v>143</v>
      </c>
      <c r="AP16" s="60" t="s">
        <v>17</v>
      </c>
      <c r="AQ16" s="115" t="s">
        <v>141</v>
      </c>
      <c r="AR16" s="61" t="s">
        <v>14</v>
      </c>
      <c r="AS16" s="64" t="s">
        <v>15</v>
      </c>
      <c r="AT16" s="62" t="s">
        <v>13</v>
      </c>
      <c r="AU16" s="61" t="s">
        <v>14</v>
      </c>
      <c r="AV16" s="64" t="s">
        <v>15</v>
      </c>
      <c r="AW16" s="65" t="s">
        <v>18</v>
      </c>
      <c r="AX16" s="60" t="s">
        <v>17</v>
      </c>
      <c r="AY16" s="61" t="s">
        <v>14</v>
      </c>
      <c r="AZ16" s="62" t="s">
        <v>13</v>
      </c>
      <c r="BA16" s="115" t="s">
        <v>141</v>
      </c>
      <c r="BB16" s="61" t="s">
        <v>14</v>
      </c>
      <c r="BC16" s="99" t="s">
        <v>142</v>
      </c>
      <c r="BD16" s="62" t="s">
        <v>13</v>
      </c>
      <c r="BE16" s="61" t="s">
        <v>14</v>
      </c>
      <c r="BF16" s="64" t="s">
        <v>15</v>
      </c>
      <c r="BG16" s="62" t="s">
        <v>13</v>
      </c>
      <c r="BH16" s="113" t="s">
        <v>139</v>
      </c>
      <c r="BI16" s="64" t="s">
        <v>15</v>
      </c>
      <c r="BJ16" s="107" t="s">
        <v>144</v>
      </c>
      <c r="BK16" s="61" t="s">
        <v>14</v>
      </c>
      <c r="BL16" s="64" t="s">
        <v>15</v>
      </c>
      <c r="BM16" s="114" t="s">
        <v>140</v>
      </c>
      <c r="BN16" s="62" t="s">
        <v>13</v>
      </c>
      <c r="BO16" s="64" t="s">
        <v>15</v>
      </c>
      <c r="BP16" s="63" t="s">
        <v>16</v>
      </c>
      <c r="BQ16" s="61" t="s">
        <v>14</v>
      </c>
      <c r="BR16" s="64" t="s">
        <v>15</v>
      </c>
      <c r="BS16" s="65" t="s">
        <v>18</v>
      </c>
      <c r="BT16" s="61" t="s">
        <v>14</v>
      </c>
      <c r="BU16" s="64" t="s">
        <v>15</v>
      </c>
      <c r="BV16" s="62" t="s">
        <v>13</v>
      </c>
      <c r="BW16" s="61" t="s">
        <v>14</v>
      </c>
      <c r="BX16" s="64" t="s">
        <v>15</v>
      </c>
      <c r="BY16" s="103" t="s">
        <v>143</v>
      </c>
      <c r="BZ16" s="60" t="s">
        <v>17</v>
      </c>
      <c r="CA16" s="115" t="s">
        <v>141</v>
      </c>
      <c r="CB16" s="113" t="s">
        <v>139</v>
      </c>
      <c r="CC16" s="64" t="s">
        <v>15</v>
      </c>
      <c r="CD16" s="62" t="s">
        <v>13</v>
      </c>
      <c r="CE16" s="61" t="s">
        <v>14</v>
      </c>
      <c r="CF16" s="64" t="s">
        <v>15</v>
      </c>
      <c r="CG16" s="65" t="s">
        <v>18</v>
      </c>
      <c r="CH16" s="60" t="s">
        <v>17</v>
      </c>
      <c r="CI16" s="72" t="s">
        <v>14</v>
      </c>
    </row>
    <row r="17" spans="1:87" ht="23.25" customHeight="1">
      <c r="A17" s="228" t="s">
        <v>130</v>
      </c>
      <c r="B17" s="49">
        <v>13</v>
      </c>
      <c r="C17" s="71" t="s">
        <v>13</v>
      </c>
      <c r="D17" s="61" t="s">
        <v>14</v>
      </c>
      <c r="E17" s="64" t="s">
        <v>15</v>
      </c>
      <c r="F17" s="103" t="s">
        <v>143</v>
      </c>
      <c r="G17" s="107" t="s">
        <v>144</v>
      </c>
      <c r="H17" s="115" t="s">
        <v>141</v>
      </c>
      <c r="I17" s="61" t="s">
        <v>14</v>
      </c>
      <c r="J17" s="64" t="s">
        <v>15</v>
      </c>
      <c r="K17" s="62" t="s">
        <v>13</v>
      </c>
      <c r="L17" s="61" t="s">
        <v>14</v>
      </c>
      <c r="M17" s="64" t="s">
        <v>15</v>
      </c>
      <c r="N17" s="65" t="s">
        <v>18</v>
      </c>
      <c r="O17" s="60" t="s">
        <v>17</v>
      </c>
      <c r="P17" s="61" t="s">
        <v>14</v>
      </c>
      <c r="Q17" s="62" t="s">
        <v>13</v>
      </c>
      <c r="R17" s="63" t="s">
        <v>16</v>
      </c>
      <c r="S17" s="61" t="s">
        <v>14</v>
      </c>
      <c r="T17" s="99" t="s">
        <v>142</v>
      </c>
      <c r="U17" s="62" t="s">
        <v>13</v>
      </c>
      <c r="V17" s="61" t="s">
        <v>14</v>
      </c>
      <c r="W17" s="64" t="s">
        <v>15</v>
      </c>
      <c r="X17" s="62" t="s">
        <v>13</v>
      </c>
      <c r="Y17" s="113" t="s">
        <v>139</v>
      </c>
      <c r="Z17" s="64" t="s">
        <v>15</v>
      </c>
      <c r="AA17" s="107" t="s">
        <v>144</v>
      </c>
      <c r="AB17" s="61" t="s">
        <v>14</v>
      </c>
      <c r="AC17" s="64" t="s">
        <v>15</v>
      </c>
      <c r="AD17" s="114" t="s">
        <v>140</v>
      </c>
      <c r="AE17" s="62" t="s">
        <v>13</v>
      </c>
      <c r="AF17" s="64" t="s">
        <v>15</v>
      </c>
      <c r="AG17" s="68" t="s">
        <v>19</v>
      </c>
      <c r="AH17" s="61" t="s">
        <v>14</v>
      </c>
      <c r="AI17" s="64" t="s">
        <v>15</v>
      </c>
      <c r="AJ17" s="65" t="s">
        <v>18</v>
      </c>
      <c r="AK17" s="61" t="s">
        <v>14</v>
      </c>
      <c r="AL17" s="64" t="s">
        <v>15</v>
      </c>
      <c r="AM17" s="62" t="s">
        <v>13</v>
      </c>
      <c r="AN17" s="61" t="s">
        <v>14</v>
      </c>
      <c r="AO17" s="64" t="s">
        <v>15</v>
      </c>
      <c r="AP17" s="103" t="s">
        <v>143</v>
      </c>
      <c r="AQ17" s="107" t="s">
        <v>144</v>
      </c>
      <c r="AR17" s="115" t="s">
        <v>141</v>
      </c>
      <c r="AS17" s="61" t="s">
        <v>14</v>
      </c>
      <c r="AT17" s="64" t="s">
        <v>15</v>
      </c>
      <c r="AU17" s="62" t="s">
        <v>13</v>
      </c>
      <c r="AV17" s="61" t="s">
        <v>14</v>
      </c>
      <c r="AW17" s="64" t="s">
        <v>15</v>
      </c>
      <c r="AX17" s="65" t="s">
        <v>18</v>
      </c>
      <c r="AY17" s="60" t="s">
        <v>17</v>
      </c>
      <c r="AZ17" s="61" t="s">
        <v>14</v>
      </c>
      <c r="BA17" s="62" t="s">
        <v>13</v>
      </c>
      <c r="BB17" s="63" t="s">
        <v>16</v>
      </c>
      <c r="BC17" s="61" t="s">
        <v>14</v>
      </c>
      <c r="BD17" s="99" t="s">
        <v>142</v>
      </c>
      <c r="BE17" s="62" t="s">
        <v>13</v>
      </c>
      <c r="BF17" s="61" t="s">
        <v>14</v>
      </c>
      <c r="BG17" s="64" t="s">
        <v>15</v>
      </c>
      <c r="BH17" s="62" t="s">
        <v>13</v>
      </c>
      <c r="BI17" s="113" t="s">
        <v>139</v>
      </c>
      <c r="BJ17" s="64" t="s">
        <v>15</v>
      </c>
      <c r="BK17" s="107" t="s">
        <v>144</v>
      </c>
      <c r="BL17" s="61" t="s">
        <v>14</v>
      </c>
      <c r="BM17" s="64" t="s">
        <v>15</v>
      </c>
      <c r="BN17" s="114" t="s">
        <v>140</v>
      </c>
      <c r="BO17" s="62" t="s">
        <v>13</v>
      </c>
      <c r="BP17" s="64" t="s">
        <v>15</v>
      </c>
      <c r="BQ17" s="68" t="s">
        <v>19</v>
      </c>
      <c r="BR17" s="61" t="s">
        <v>14</v>
      </c>
      <c r="BS17" s="99" t="s">
        <v>142</v>
      </c>
      <c r="BT17" s="65" t="s">
        <v>18</v>
      </c>
      <c r="BU17" s="61" t="s">
        <v>14</v>
      </c>
      <c r="BV17" s="64" t="s">
        <v>15</v>
      </c>
      <c r="BW17" s="62" t="s">
        <v>13</v>
      </c>
      <c r="BX17" s="61" t="s">
        <v>14</v>
      </c>
      <c r="BY17" s="64" t="s">
        <v>15</v>
      </c>
      <c r="BZ17" s="103" t="s">
        <v>143</v>
      </c>
      <c r="CA17" s="114" t="s">
        <v>140</v>
      </c>
      <c r="CB17" s="115" t="s">
        <v>141</v>
      </c>
      <c r="CC17" s="61" t="s">
        <v>14</v>
      </c>
      <c r="CD17" s="64" t="s">
        <v>15</v>
      </c>
      <c r="CE17" s="62" t="s">
        <v>13</v>
      </c>
      <c r="CF17" s="61" t="s">
        <v>14</v>
      </c>
      <c r="CG17" s="64" t="s">
        <v>15</v>
      </c>
      <c r="CH17" s="65" t="s">
        <v>18</v>
      </c>
      <c r="CI17" s="74" t="s">
        <v>17</v>
      </c>
    </row>
    <row r="18" spans="1:87" ht="23.25" customHeight="1" thickBot="1">
      <c r="A18" s="229"/>
      <c r="B18" s="49">
        <v>14</v>
      </c>
      <c r="C18" s="67" t="s">
        <v>15</v>
      </c>
      <c r="D18" s="62" t="s">
        <v>13</v>
      </c>
      <c r="E18" s="61" t="s">
        <v>14</v>
      </c>
      <c r="F18" s="64" t="s">
        <v>15</v>
      </c>
      <c r="G18" s="103" t="s">
        <v>143</v>
      </c>
      <c r="H18" s="60" t="s">
        <v>17</v>
      </c>
      <c r="I18" s="115" t="s">
        <v>141</v>
      </c>
      <c r="J18" s="61" t="s">
        <v>14</v>
      </c>
      <c r="K18" s="64" t="s">
        <v>15</v>
      </c>
      <c r="L18" s="62" t="s">
        <v>13</v>
      </c>
      <c r="M18" s="61" t="s">
        <v>14</v>
      </c>
      <c r="N18" s="64" t="s">
        <v>15</v>
      </c>
      <c r="O18" s="65" t="s">
        <v>18</v>
      </c>
      <c r="P18" s="60" t="s">
        <v>17</v>
      </c>
      <c r="Q18" s="61" t="s">
        <v>14</v>
      </c>
      <c r="R18" s="62" t="s">
        <v>13</v>
      </c>
      <c r="S18" s="63" t="s">
        <v>16</v>
      </c>
      <c r="T18" s="61" t="s">
        <v>14</v>
      </c>
      <c r="U18" s="99" t="s">
        <v>142</v>
      </c>
      <c r="V18" s="62" t="s">
        <v>13</v>
      </c>
      <c r="W18" s="61" t="s">
        <v>14</v>
      </c>
      <c r="X18" s="64" t="s">
        <v>15</v>
      </c>
      <c r="Y18" s="62" t="s">
        <v>13</v>
      </c>
      <c r="Z18" s="113" t="s">
        <v>139</v>
      </c>
      <c r="AA18" s="64" t="s">
        <v>15</v>
      </c>
      <c r="AB18" s="107" t="s">
        <v>144</v>
      </c>
      <c r="AC18" s="61" t="s">
        <v>14</v>
      </c>
      <c r="AD18" s="64" t="s">
        <v>15</v>
      </c>
      <c r="AE18" s="114" t="s">
        <v>140</v>
      </c>
      <c r="AF18" s="62" t="s">
        <v>13</v>
      </c>
      <c r="AG18" s="64" t="s">
        <v>15</v>
      </c>
      <c r="AH18" s="103" t="s">
        <v>143</v>
      </c>
      <c r="AI18" s="61" t="s">
        <v>14</v>
      </c>
      <c r="AJ18" s="64" t="s">
        <v>15</v>
      </c>
      <c r="AK18" s="65" t="s">
        <v>18</v>
      </c>
      <c r="AL18" s="61" t="s">
        <v>14</v>
      </c>
      <c r="AM18" s="64" t="s">
        <v>15</v>
      </c>
      <c r="AN18" s="62" t="s">
        <v>13</v>
      </c>
      <c r="AO18" s="61" t="s">
        <v>14</v>
      </c>
      <c r="AP18" s="64" t="s">
        <v>15</v>
      </c>
      <c r="AQ18" s="103" t="s">
        <v>143</v>
      </c>
      <c r="AR18" s="60" t="s">
        <v>17</v>
      </c>
      <c r="AS18" s="115" t="s">
        <v>141</v>
      </c>
      <c r="AT18" s="61" t="s">
        <v>14</v>
      </c>
      <c r="AU18" s="64" t="s">
        <v>15</v>
      </c>
      <c r="AV18" s="62" t="s">
        <v>13</v>
      </c>
      <c r="AW18" s="61" t="s">
        <v>14</v>
      </c>
      <c r="AX18" s="64" t="s">
        <v>15</v>
      </c>
      <c r="AY18" s="65" t="s">
        <v>18</v>
      </c>
      <c r="AZ18" s="60" t="s">
        <v>17</v>
      </c>
      <c r="BA18" s="61" t="s">
        <v>14</v>
      </c>
      <c r="BB18" s="62" t="s">
        <v>13</v>
      </c>
      <c r="BC18" s="63" t="s">
        <v>16</v>
      </c>
      <c r="BD18" s="61" t="s">
        <v>14</v>
      </c>
      <c r="BE18" s="99" t="s">
        <v>142</v>
      </c>
      <c r="BF18" s="62" t="s">
        <v>13</v>
      </c>
      <c r="BG18" s="61" t="s">
        <v>14</v>
      </c>
      <c r="BH18" s="64" t="s">
        <v>15</v>
      </c>
      <c r="BI18" s="62" t="s">
        <v>13</v>
      </c>
      <c r="BJ18" s="113" t="s">
        <v>139</v>
      </c>
      <c r="BK18" s="64" t="s">
        <v>15</v>
      </c>
      <c r="BL18" s="107" t="s">
        <v>144</v>
      </c>
      <c r="BM18" s="61" t="s">
        <v>14</v>
      </c>
      <c r="BN18" s="64" t="s">
        <v>15</v>
      </c>
      <c r="BO18" s="114" t="s">
        <v>140</v>
      </c>
      <c r="BP18" s="62" t="s">
        <v>13</v>
      </c>
      <c r="BQ18" s="64" t="s">
        <v>15</v>
      </c>
      <c r="BR18" s="63" t="s">
        <v>16</v>
      </c>
      <c r="BS18" s="61" t="s">
        <v>14</v>
      </c>
      <c r="BT18" s="64" t="s">
        <v>15</v>
      </c>
      <c r="BU18" s="65" t="s">
        <v>18</v>
      </c>
      <c r="BV18" s="61" t="s">
        <v>14</v>
      </c>
      <c r="BW18" s="64" t="s">
        <v>15</v>
      </c>
      <c r="BX18" s="62" t="s">
        <v>13</v>
      </c>
      <c r="BY18" s="61" t="s">
        <v>14</v>
      </c>
      <c r="BZ18" s="64" t="s">
        <v>15</v>
      </c>
      <c r="CA18" s="103" t="s">
        <v>143</v>
      </c>
      <c r="CB18" s="60" t="s">
        <v>17</v>
      </c>
      <c r="CC18" s="115" t="s">
        <v>141</v>
      </c>
      <c r="CD18" s="113" t="s">
        <v>139</v>
      </c>
      <c r="CE18" s="64" t="s">
        <v>15</v>
      </c>
      <c r="CF18" s="62" t="s">
        <v>13</v>
      </c>
      <c r="CG18" s="61" t="s">
        <v>14</v>
      </c>
      <c r="CH18" s="64" t="s">
        <v>15</v>
      </c>
      <c r="CI18" s="75" t="s">
        <v>18</v>
      </c>
    </row>
    <row r="19" spans="1:87" ht="23.25" customHeight="1">
      <c r="A19" s="228" t="s">
        <v>157</v>
      </c>
      <c r="B19" s="49">
        <v>15</v>
      </c>
      <c r="C19" s="69" t="s">
        <v>14</v>
      </c>
      <c r="D19" s="64" t="s">
        <v>15</v>
      </c>
      <c r="E19" s="62" t="s">
        <v>13</v>
      </c>
      <c r="F19" s="61" t="s">
        <v>14</v>
      </c>
      <c r="G19" s="64" t="s">
        <v>15</v>
      </c>
      <c r="H19" s="103" t="s">
        <v>143</v>
      </c>
      <c r="I19" s="60" t="s">
        <v>17</v>
      </c>
      <c r="J19" s="115" t="s">
        <v>141</v>
      </c>
      <c r="K19" s="61" t="s">
        <v>14</v>
      </c>
      <c r="L19" s="64" t="s">
        <v>15</v>
      </c>
      <c r="M19" s="62" t="s">
        <v>13</v>
      </c>
      <c r="N19" s="61" t="s">
        <v>14</v>
      </c>
      <c r="O19" s="64" t="s">
        <v>15</v>
      </c>
      <c r="P19" s="65" t="s">
        <v>18</v>
      </c>
      <c r="Q19" s="60" t="s">
        <v>17</v>
      </c>
      <c r="R19" s="61" t="s">
        <v>14</v>
      </c>
      <c r="S19" s="62" t="s">
        <v>13</v>
      </c>
      <c r="T19" s="63" t="s">
        <v>16</v>
      </c>
      <c r="U19" s="61" t="s">
        <v>14</v>
      </c>
      <c r="V19" s="99" t="s">
        <v>142</v>
      </c>
      <c r="W19" s="62" t="s">
        <v>13</v>
      </c>
      <c r="X19" s="61" t="s">
        <v>14</v>
      </c>
      <c r="Y19" s="64" t="s">
        <v>15</v>
      </c>
      <c r="Z19" s="62" t="s">
        <v>13</v>
      </c>
      <c r="AA19" s="113" t="s">
        <v>139</v>
      </c>
      <c r="AB19" s="64" t="s">
        <v>15</v>
      </c>
      <c r="AC19" s="107" t="s">
        <v>144</v>
      </c>
      <c r="AD19" s="61" t="s">
        <v>14</v>
      </c>
      <c r="AE19" s="64" t="s">
        <v>15</v>
      </c>
      <c r="AF19" s="114" t="s">
        <v>140</v>
      </c>
      <c r="AG19" s="62" t="s">
        <v>13</v>
      </c>
      <c r="AH19" s="64" t="s">
        <v>15</v>
      </c>
      <c r="AI19" s="68" t="s">
        <v>19</v>
      </c>
      <c r="AJ19" s="61" t="s">
        <v>14</v>
      </c>
      <c r="AK19" s="64" t="s">
        <v>15</v>
      </c>
      <c r="AL19" s="65" t="s">
        <v>18</v>
      </c>
      <c r="AM19" s="61" t="s">
        <v>14</v>
      </c>
      <c r="AN19" s="64" t="s">
        <v>15</v>
      </c>
      <c r="AO19" s="62" t="s">
        <v>13</v>
      </c>
      <c r="AP19" s="61" t="s">
        <v>14</v>
      </c>
      <c r="AQ19" s="64" t="s">
        <v>15</v>
      </c>
      <c r="AR19" s="103" t="s">
        <v>143</v>
      </c>
      <c r="AS19" s="60" t="s">
        <v>17</v>
      </c>
      <c r="AT19" s="115" t="s">
        <v>141</v>
      </c>
      <c r="AU19" s="61" t="s">
        <v>14</v>
      </c>
      <c r="AV19" s="64" t="s">
        <v>15</v>
      </c>
      <c r="AW19" s="62" t="s">
        <v>13</v>
      </c>
      <c r="AX19" s="61" t="s">
        <v>14</v>
      </c>
      <c r="AY19" s="64" t="s">
        <v>15</v>
      </c>
      <c r="AZ19" s="65" t="s">
        <v>18</v>
      </c>
      <c r="BA19" s="60" t="s">
        <v>17</v>
      </c>
      <c r="BB19" s="61" t="s">
        <v>14</v>
      </c>
      <c r="BC19" s="62" t="s">
        <v>13</v>
      </c>
      <c r="BD19" s="115" t="s">
        <v>141</v>
      </c>
      <c r="BE19" s="61" t="s">
        <v>14</v>
      </c>
      <c r="BF19" s="99" t="s">
        <v>142</v>
      </c>
      <c r="BG19" s="62" t="s">
        <v>13</v>
      </c>
      <c r="BH19" s="61" t="s">
        <v>14</v>
      </c>
      <c r="BI19" s="64" t="s">
        <v>15</v>
      </c>
      <c r="BJ19" s="62" t="s">
        <v>13</v>
      </c>
      <c r="BK19" s="113" t="s">
        <v>139</v>
      </c>
      <c r="BL19" s="64" t="s">
        <v>15</v>
      </c>
      <c r="BM19" s="107" t="s">
        <v>144</v>
      </c>
      <c r="BN19" s="61" t="s">
        <v>14</v>
      </c>
      <c r="BO19" s="64" t="s">
        <v>15</v>
      </c>
      <c r="BP19" s="114" t="s">
        <v>140</v>
      </c>
      <c r="BQ19" s="62" t="s">
        <v>13</v>
      </c>
      <c r="BR19" s="64" t="s">
        <v>15</v>
      </c>
      <c r="BS19" s="68" t="s">
        <v>19</v>
      </c>
      <c r="BT19" s="61" t="s">
        <v>14</v>
      </c>
      <c r="BU19" s="99" t="s">
        <v>142</v>
      </c>
      <c r="BV19" s="65" t="s">
        <v>18</v>
      </c>
      <c r="BW19" s="61" t="s">
        <v>14</v>
      </c>
      <c r="BX19" s="64" t="s">
        <v>15</v>
      </c>
      <c r="BY19" s="62" t="s">
        <v>13</v>
      </c>
      <c r="BZ19" s="61" t="s">
        <v>14</v>
      </c>
      <c r="CA19" s="64" t="s">
        <v>15</v>
      </c>
      <c r="CB19" s="103" t="s">
        <v>143</v>
      </c>
      <c r="CC19" s="114" t="s">
        <v>140</v>
      </c>
      <c r="CD19" s="115" t="s">
        <v>141</v>
      </c>
      <c r="CE19" s="65" t="s">
        <v>18</v>
      </c>
      <c r="CF19" s="64" t="s">
        <v>15</v>
      </c>
      <c r="CG19" s="62" t="s">
        <v>13</v>
      </c>
      <c r="CH19" s="61" t="s">
        <v>14</v>
      </c>
      <c r="CI19" s="66" t="s">
        <v>15</v>
      </c>
    </row>
    <row r="20" spans="1:87" ht="23.25" customHeight="1" thickBot="1">
      <c r="A20" s="229"/>
      <c r="B20" s="49">
        <v>16</v>
      </c>
      <c r="C20" s="59" t="s">
        <v>18</v>
      </c>
      <c r="D20" s="61" t="s">
        <v>14</v>
      </c>
      <c r="E20" s="64" t="s">
        <v>15</v>
      </c>
      <c r="F20" s="62" t="s">
        <v>13</v>
      </c>
      <c r="G20" s="61" t="s">
        <v>14</v>
      </c>
      <c r="H20" s="64" t="s">
        <v>15</v>
      </c>
      <c r="I20" s="103" t="s">
        <v>143</v>
      </c>
      <c r="J20" s="60" t="s">
        <v>17</v>
      </c>
      <c r="K20" s="115" t="s">
        <v>141</v>
      </c>
      <c r="L20" s="61" t="s">
        <v>14</v>
      </c>
      <c r="M20" s="64" t="s">
        <v>15</v>
      </c>
      <c r="N20" s="62" t="s">
        <v>13</v>
      </c>
      <c r="O20" s="61" t="s">
        <v>14</v>
      </c>
      <c r="P20" s="64" t="s">
        <v>15</v>
      </c>
      <c r="Q20" s="65" t="s">
        <v>18</v>
      </c>
      <c r="R20" s="60" t="s">
        <v>17</v>
      </c>
      <c r="S20" s="61" t="s">
        <v>14</v>
      </c>
      <c r="T20" s="62" t="s">
        <v>13</v>
      </c>
      <c r="U20" s="63" t="s">
        <v>16</v>
      </c>
      <c r="V20" s="61" t="s">
        <v>14</v>
      </c>
      <c r="W20" s="99" t="s">
        <v>142</v>
      </c>
      <c r="X20" s="62" t="s">
        <v>13</v>
      </c>
      <c r="Y20" s="61" t="s">
        <v>14</v>
      </c>
      <c r="Z20" s="64" t="s">
        <v>15</v>
      </c>
      <c r="AA20" s="62" t="s">
        <v>13</v>
      </c>
      <c r="AB20" s="113" t="s">
        <v>139</v>
      </c>
      <c r="AC20" s="64" t="s">
        <v>15</v>
      </c>
      <c r="AD20" s="107" t="s">
        <v>144</v>
      </c>
      <c r="AE20" s="61" t="s">
        <v>14</v>
      </c>
      <c r="AF20" s="64" t="s">
        <v>15</v>
      </c>
      <c r="AG20" s="114" t="s">
        <v>140</v>
      </c>
      <c r="AH20" s="62" t="s">
        <v>13</v>
      </c>
      <c r="AI20" s="64" t="s">
        <v>15</v>
      </c>
      <c r="AJ20" s="103" t="s">
        <v>143</v>
      </c>
      <c r="AK20" s="61" t="s">
        <v>14</v>
      </c>
      <c r="AL20" s="64" t="s">
        <v>15</v>
      </c>
      <c r="AM20" s="65" t="s">
        <v>18</v>
      </c>
      <c r="AN20" s="61" t="s">
        <v>14</v>
      </c>
      <c r="AO20" s="64" t="s">
        <v>15</v>
      </c>
      <c r="AP20" s="62" t="s">
        <v>13</v>
      </c>
      <c r="AQ20" s="61" t="s">
        <v>14</v>
      </c>
      <c r="AR20" s="64" t="s">
        <v>15</v>
      </c>
      <c r="AS20" s="103" t="s">
        <v>143</v>
      </c>
      <c r="AT20" s="60" t="s">
        <v>17</v>
      </c>
      <c r="AU20" s="115" t="s">
        <v>141</v>
      </c>
      <c r="AV20" s="61" t="s">
        <v>14</v>
      </c>
      <c r="AW20" s="64" t="s">
        <v>15</v>
      </c>
      <c r="AX20" s="62" t="s">
        <v>13</v>
      </c>
      <c r="AY20" s="61" t="s">
        <v>14</v>
      </c>
      <c r="AZ20" s="64" t="s">
        <v>15</v>
      </c>
      <c r="BA20" s="65" t="s">
        <v>18</v>
      </c>
      <c r="BB20" s="60" t="s">
        <v>17</v>
      </c>
      <c r="BC20" s="61" t="s">
        <v>14</v>
      </c>
      <c r="BD20" s="62" t="s">
        <v>13</v>
      </c>
      <c r="BE20" s="63" t="s">
        <v>16</v>
      </c>
      <c r="BF20" s="61" t="s">
        <v>14</v>
      </c>
      <c r="BG20" s="99" t="s">
        <v>142</v>
      </c>
      <c r="BH20" s="62" t="s">
        <v>13</v>
      </c>
      <c r="BI20" s="61" t="s">
        <v>14</v>
      </c>
      <c r="BJ20" s="64" t="s">
        <v>15</v>
      </c>
      <c r="BK20" s="62" t="s">
        <v>13</v>
      </c>
      <c r="BL20" s="113" t="s">
        <v>139</v>
      </c>
      <c r="BM20" s="64" t="s">
        <v>15</v>
      </c>
      <c r="BN20" s="107" t="s">
        <v>144</v>
      </c>
      <c r="BO20" s="61" t="s">
        <v>14</v>
      </c>
      <c r="BP20" s="64" t="s">
        <v>15</v>
      </c>
      <c r="BQ20" s="114" t="s">
        <v>140</v>
      </c>
      <c r="BR20" s="62" t="s">
        <v>13</v>
      </c>
      <c r="BS20" s="64" t="s">
        <v>15</v>
      </c>
      <c r="BT20" s="63" t="s">
        <v>16</v>
      </c>
      <c r="BU20" s="61" t="s">
        <v>14</v>
      </c>
      <c r="BV20" s="64" t="s">
        <v>15</v>
      </c>
      <c r="BW20" s="65" t="s">
        <v>18</v>
      </c>
      <c r="BX20" s="61" t="s">
        <v>14</v>
      </c>
      <c r="BY20" s="64" t="s">
        <v>15</v>
      </c>
      <c r="BZ20" s="62" t="s">
        <v>13</v>
      </c>
      <c r="CA20" s="61" t="s">
        <v>14</v>
      </c>
      <c r="CB20" s="64" t="s">
        <v>15</v>
      </c>
      <c r="CC20" s="103" t="s">
        <v>143</v>
      </c>
      <c r="CD20" s="60" t="s">
        <v>17</v>
      </c>
      <c r="CE20" s="115" t="s">
        <v>141</v>
      </c>
      <c r="CF20" s="113" t="s">
        <v>139</v>
      </c>
      <c r="CG20" s="64" t="s">
        <v>15</v>
      </c>
      <c r="CH20" s="62" t="s">
        <v>13</v>
      </c>
      <c r="CI20" s="72" t="s">
        <v>14</v>
      </c>
    </row>
    <row r="21" spans="1:87" ht="23.25" customHeight="1">
      <c r="A21" s="228" t="s">
        <v>131</v>
      </c>
      <c r="B21" s="49">
        <v>17</v>
      </c>
      <c r="C21" s="67" t="s">
        <v>15</v>
      </c>
      <c r="D21" s="65" t="s">
        <v>18</v>
      </c>
      <c r="E21" s="61" t="s">
        <v>14</v>
      </c>
      <c r="F21" s="64" t="s">
        <v>15</v>
      </c>
      <c r="G21" s="62" t="s">
        <v>13</v>
      </c>
      <c r="H21" s="61" t="s">
        <v>14</v>
      </c>
      <c r="I21" s="64" t="s">
        <v>15</v>
      </c>
      <c r="J21" s="103" t="s">
        <v>143</v>
      </c>
      <c r="K21" s="107" t="s">
        <v>144</v>
      </c>
      <c r="L21" s="115" t="s">
        <v>141</v>
      </c>
      <c r="M21" s="61" t="s">
        <v>14</v>
      </c>
      <c r="N21" s="64" t="s">
        <v>15</v>
      </c>
      <c r="O21" s="62" t="s">
        <v>13</v>
      </c>
      <c r="P21" s="61" t="s">
        <v>14</v>
      </c>
      <c r="Q21" s="64" t="s">
        <v>15</v>
      </c>
      <c r="R21" s="65" t="s">
        <v>18</v>
      </c>
      <c r="S21" s="60" t="s">
        <v>17</v>
      </c>
      <c r="T21" s="61" t="s">
        <v>14</v>
      </c>
      <c r="U21" s="62" t="s">
        <v>13</v>
      </c>
      <c r="V21" s="63" t="s">
        <v>16</v>
      </c>
      <c r="W21" s="61" t="s">
        <v>14</v>
      </c>
      <c r="X21" s="99" t="s">
        <v>142</v>
      </c>
      <c r="Y21" s="62" t="s">
        <v>13</v>
      </c>
      <c r="Z21" s="61" t="s">
        <v>14</v>
      </c>
      <c r="AA21" s="64" t="s">
        <v>15</v>
      </c>
      <c r="AB21" s="62" t="s">
        <v>13</v>
      </c>
      <c r="AC21" s="113" t="s">
        <v>139</v>
      </c>
      <c r="AD21" s="64" t="s">
        <v>15</v>
      </c>
      <c r="AE21" s="107" t="s">
        <v>144</v>
      </c>
      <c r="AF21" s="61" t="s">
        <v>14</v>
      </c>
      <c r="AG21" s="64" t="s">
        <v>15</v>
      </c>
      <c r="AH21" s="114" t="s">
        <v>140</v>
      </c>
      <c r="AI21" s="62" t="s">
        <v>13</v>
      </c>
      <c r="AJ21" s="64" t="s">
        <v>15</v>
      </c>
      <c r="AK21" s="68" t="s">
        <v>19</v>
      </c>
      <c r="AL21" s="61" t="s">
        <v>14</v>
      </c>
      <c r="AM21" s="64" t="s">
        <v>15</v>
      </c>
      <c r="AN21" s="65" t="s">
        <v>18</v>
      </c>
      <c r="AO21" s="61" t="s">
        <v>14</v>
      </c>
      <c r="AP21" s="64" t="s">
        <v>15</v>
      </c>
      <c r="AQ21" s="62" t="s">
        <v>13</v>
      </c>
      <c r="AR21" s="61" t="s">
        <v>14</v>
      </c>
      <c r="AS21" s="64" t="s">
        <v>15</v>
      </c>
      <c r="AT21" s="103" t="s">
        <v>143</v>
      </c>
      <c r="AU21" s="107" t="s">
        <v>144</v>
      </c>
      <c r="AV21" s="115" t="s">
        <v>141</v>
      </c>
      <c r="AW21" s="61" t="s">
        <v>14</v>
      </c>
      <c r="AX21" s="64" t="s">
        <v>15</v>
      </c>
      <c r="AY21" s="62" t="s">
        <v>13</v>
      </c>
      <c r="AZ21" s="61" t="s">
        <v>14</v>
      </c>
      <c r="BA21" s="64" t="s">
        <v>15</v>
      </c>
      <c r="BB21" s="65" t="s">
        <v>18</v>
      </c>
      <c r="BC21" s="60" t="s">
        <v>17</v>
      </c>
      <c r="BD21" s="61" t="s">
        <v>14</v>
      </c>
      <c r="BE21" s="62" t="s">
        <v>13</v>
      </c>
      <c r="BF21" s="63" t="s">
        <v>16</v>
      </c>
      <c r="BG21" s="61" t="s">
        <v>14</v>
      </c>
      <c r="BH21" s="99" t="s">
        <v>142</v>
      </c>
      <c r="BI21" s="62" t="s">
        <v>13</v>
      </c>
      <c r="BJ21" s="61" t="s">
        <v>14</v>
      </c>
      <c r="BK21" s="64" t="s">
        <v>15</v>
      </c>
      <c r="BL21" s="62" t="s">
        <v>13</v>
      </c>
      <c r="BM21" s="113" t="s">
        <v>139</v>
      </c>
      <c r="BN21" s="64" t="s">
        <v>15</v>
      </c>
      <c r="BO21" s="107" t="s">
        <v>144</v>
      </c>
      <c r="BP21" s="61" t="s">
        <v>14</v>
      </c>
      <c r="BQ21" s="64" t="s">
        <v>15</v>
      </c>
      <c r="BR21" s="114" t="s">
        <v>140</v>
      </c>
      <c r="BS21" s="62" t="s">
        <v>13</v>
      </c>
      <c r="BT21" s="64" t="s">
        <v>15</v>
      </c>
      <c r="BU21" s="68" t="s">
        <v>19</v>
      </c>
      <c r="BV21" s="61" t="s">
        <v>14</v>
      </c>
      <c r="BW21" s="99" t="s">
        <v>142</v>
      </c>
      <c r="BX21" s="65" t="s">
        <v>18</v>
      </c>
      <c r="BY21" s="61" t="s">
        <v>14</v>
      </c>
      <c r="BZ21" s="64" t="s">
        <v>15</v>
      </c>
      <c r="CA21" s="62" t="s">
        <v>13</v>
      </c>
      <c r="CB21" s="61" t="s">
        <v>14</v>
      </c>
      <c r="CC21" s="64" t="s">
        <v>15</v>
      </c>
      <c r="CD21" s="103" t="s">
        <v>143</v>
      </c>
      <c r="CE21" s="114" t="s">
        <v>140</v>
      </c>
      <c r="CF21" s="115" t="s">
        <v>141</v>
      </c>
      <c r="CG21" s="65" t="s">
        <v>18</v>
      </c>
      <c r="CH21" s="64" t="s">
        <v>15</v>
      </c>
      <c r="CI21" s="70" t="s">
        <v>13</v>
      </c>
    </row>
    <row r="22" spans="1:87" ht="23.25" customHeight="1">
      <c r="A22" s="229"/>
      <c r="B22" s="49">
        <v>18</v>
      </c>
      <c r="C22" s="69" t="s">
        <v>14</v>
      </c>
      <c r="D22" s="64" t="s">
        <v>15</v>
      </c>
      <c r="E22" s="65" t="s">
        <v>18</v>
      </c>
      <c r="F22" s="61" t="s">
        <v>14</v>
      </c>
      <c r="G22" s="64" t="s">
        <v>15</v>
      </c>
      <c r="H22" s="62" t="s">
        <v>13</v>
      </c>
      <c r="I22" s="61" t="s">
        <v>14</v>
      </c>
      <c r="J22" s="64" t="s">
        <v>15</v>
      </c>
      <c r="K22" s="103" t="s">
        <v>143</v>
      </c>
      <c r="L22" s="60" t="s">
        <v>17</v>
      </c>
      <c r="M22" s="115" t="s">
        <v>141</v>
      </c>
      <c r="N22" s="61" t="s">
        <v>14</v>
      </c>
      <c r="O22" s="64" t="s">
        <v>15</v>
      </c>
      <c r="P22" s="62" t="s">
        <v>13</v>
      </c>
      <c r="Q22" s="61" t="s">
        <v>14</v>
      </c>
      <c r="R22" s="64" t="s">
        <v>15</v>
      </c>
      <c r="S22" s="65" t="s">
        <v>18</v>
      </c>
      <c r="T22" s="60" t="s">
        <v>17</v>
      </c>
      <c r="U22" s="61" t="s">
        <v>14</v>
      </c>
      <c r="V22" s="62" t="s">
        <v>13</v>
      </c>
      <c r="W22" s="115" t="s">
        <v>141</v>
      </c>
      <c r="X22" s="61" t="s">
        <v>14</v>
      </c>
      <c r="Y22" s="99" t="s">
        <v>142</v>
      </c>
      <c r="Z22" s="62" t="s">
        <v>13</v>
      </c>
      <c r="AA22" s="61" t="s">
        <v>14</v>
      </c>
      <c r="AB22" s="64" t="s">
        <v>15</v>
      </c>
      <c r="AC22" s="62" t="s">
        <v>13</v>
      </c>
      <c r="AD22" s="113" t="s">
        <v>139</v>
      </c>
      <c r="AE22" s="64" t="s">
        <v>15</v>
      </c>
      <c r="AF22" s="107" t="s">
        <v>144</v>
      </c>
      <c r="AG22" s="61" t="s">
        <v>14</v>
      </c>
      <c r="AH22" s="64" t="s">
        <v>15</v>
      </c>
      <c r="AI22" s="114" t="s">
        <v>140</v>
      </c>
      <c r="AJ22" s="62" t="s">
        <v>13</v>
      </c>
      <c r="AK22" s="64" t="s">
        <v>15</v>
      </c>
      <c r="AL22" s="63" t="s">
        <v>16</v>
      </c>
      <c r="AM22" s="61" t="s">
        <v>14</v>
      </c>
      <c r="AN22" s="64" t="s">
        <v>15</v>
      </c>
      <c r="AO22" s="65" t="s">
        <v>18</v>
      </c>
      <c r="AP22" s="61" t="s">
        <v>14</v>
      </c>
      <c r="AQ22" s="64" t="s">
        <v>15</v>
      </c>
      <c r="AR22" s="62" t="s">
        <v>13</v>
      </c>
      <c r="AS22" s="61" t="s">
        <v>14</v>
      </c>
      <c r="AT22" s="64" t="s">
        <v>15</v>
      </c>
      <c r="AU22" s="103" t="s">
        <v>143</v>
      </c>
      <c r="AV22" s="60" t="s">
        <v>17</v>
      </c>
      <c r="AW22" s="115" t="s">
        <v>141</v>
      </c>
      <c r="AX22" s="61" t="s">
        <v>14</v>
      </c>
      <c r="AY22" s="64" t="s">
        <v>15</v>
      </c>
      <c r="AZ22" s="62" t="s">
        <v>13</v>
      </c>
      <c r="BA22" s="61" t="s">
        <v>14</v>
      </c>
      <c r="BB22" s="64" t="s">
        <v>15</v>
      </c>
      <c r="BC22" s="65" t="s">
        <v>18</v>
      </c>
      <c r="BD22" s="60" t="s">
        <v>17</v>
      </c>
      <c r="BE22" s="61" t="s">
        <v>14</v>
      </c>
      <c r="BF22" s="62" t="s">
        <v>13</v>
      </c>
      <c r="BG22" s="115" t="s">
        <v>141</v>
      </c>
      <c r="BH22" s="61" t="s">
        <v>14</v>
      </c>
      <c r="BI22" s="99" t="s">
        <v>142</v>
      </c>
      <c r="BJ22" s="62" t="s">
        <v>13</v>
      </c>
      <c r="BK22" s="61" t="s">
        <v>14</v>
      </c>
      <c r="BL22" s="64" t="s">
        <v>15</v>
      </c>
      <c r="BM22" s="62" t="s">
        <v>13</v>
      </c>
      <c r="BN22" s="113" t="s">
        <v>139</v>
      </c>
      <c r="BO22" s="64" t="s">
        <v>15</v>
      </c>
      <c r="BP22" s="107" t="s">
        <v>144</v>
      </c>
      <c r="BQ22" s="61" t="s">
        <v>14</v>
      </c>
      <c r="BR22" s="64" t="s">
        <v>15</v>
      </c>
      <c r="BS22" s="114" t="s">
        <v>140</v>
      </c>
      <c r="BT22" s="62" t="s">
        <v>13</v>
      </c>
      <c r="BU22" s="64" t="s">
        <v>15</v>
      </c>
      <c r="BV22" s="63" t="s">
        <v>16</v>
      </c>
      <c r="BW22" s="61" t="s">
        <v>14</v>
      </c>
      <c r="BX22" s="64" t="s">
        <v>15</v>
      </c>
      <c r="BY22" s="65" t="s">
        <v>18</v>
      </c>
      <c r="BZ22" s="61" t="s">
        <v>14</v>
      </c>
      <c r="CA22" s="64" t="s">
        <v>15</v>
      </c>
      <c r="CB22" s="62" t="s">
        <v>13</v>
      </c>
      <c r="CC22" s="61" t="s">
        <v>14</v>
      </c>
      <c r="CD22" s="64" t="s">
        <v>15</v>
      </c>
      <c r="CE22" s="103" t="s">
        <v>143</v>
      </c>
      <c r="CF22" s="60" t="s">
        <v>17</v>
      </c>
      <c r="CG22" s="115" t="s">
        <v>141</v>
      </c>
      <c r="CH22" s="113" t="s">
        <v>139</v>
      </c>
      <c r="CI22" s="66" t="s">
        <v>15</v>
      </c>
    </row>
    <row r="23" spans="1:87" ht="23.25" customHeight="1">
      <c r="A23" s="229"/>
      <c r="B23" s="49">
        <v>19</v>
      </c>
      <c r="C23" s="76" t="s">
        <v>19</v>
      </c>
      <c r="D23" s="61" t="s">
        <v>14</v>
      </c>
      <c r="E23" s="64" t="s">
        <v>15</v>
      </c>
      <c r="F23" s="65" t="s">
        <v>18</v>
      </c>
      <c r="G23" s="61" t="s">
        <v>14</v>
      </c>
      <c r="H23" s="64" t="s">
        <v>15</v>
      </c>
      <c r="I23" s="62" t="s">
        <v>13</v>
      </c>
      <c r="J23" s="61" t="s">
        <v>14</v>
      </c>
      <c r="K23" s="64" t="s">
        <v>15</v>
      </c>
      <c r="L23" s="103" t="s">
        <v>143</v>
      </c>
      <c r="M23" s="60" t="s">
        <v>17</v>
      </c>
      <c r="N23" s="115" t="s">
        <v>141</v>
      </c>
      <c r="O23" s="61" t="s">
        <v>14</v>
      </c>
      <c r="P23" s="64" t="s">
        <v>15</v>
      </c>
      <c r="Q23" s="62" t="s">
        <v>13</v>
      </c>
      <c r="R23" s="61" t="s">
        <v>14</v>
      </c>
      <c r="S23" s="64" t="s">
        <v>15</v>
      </c>
      <c r="T23" s="65" t="s">
        <v>18</v>
      </c>
      <c r="U23" s="60" t="s">
        <v>17</v>
      </c>
      <c r="V23" s="61" t="s">
        <v>14</v>
      </c>
      <c r="W23" s="62" t="s">
        <v>13</v>
      </c>
      <c r="X23" s="63" t="s">
        <v>16</v>
      </c>
      <c r="Y23" s="61" t="s">
        <v>14</v>
      </c>
      <c r="Z23" s="99" t="s">
        <v>142</v>
      </c>
      <c r="AA23" s="62" t="s">
        <v>13</v>
      </c>
      <c r="AB23" s="61" t="s">
        <v>14</v>
      </c>
      <c r="AC23" s="64" t="s">
        <v>15</v>
      </c>
      <c r="AD23" s="62" t="s">
        <v>13</v>
      </c>
      <c r="AE23" s="113" t="s">
        <v>139</v>
      </c>
      <c r="AF23" s="64" t="s">
        <v>15</v>
      </c>
      <c r="AG23" s="107" t="s">
        <v>144</v>
      </c>
      <c r="AH23" s="61" t="s">
        <v>14</v>
      </c>
      <c r="AI23" s="64" t="s">
        <v>15</v>
      </c>
      <c r="AJ23" s="114" t="s">
        <v>140</v>
      </c>
      <c r="AK23" s="62" t="s">
        <v>13</v>
      </c>
      <c r="AL23" s="64" t="s">
        <v>15</v>
      </c>
      <c r="AM23" s="68" t="s">
        <v>19</v>
      </c>
      <c r="AN23" s="61" t="s">
        <v>14</v>
      </c>
      <c r="AO23" s="64" t="s">
        <v>15</v>
      </c>
      <c r="AP23" s="65" t="s">
        <v>18</v>
      </c>
      <c r="AQ23" s="61" t="s">
        <v>14</v>
      </c>
      <c r="AR23" s="64" t="s">
        <v>15</v>
      </c>
      <c r="AS23" s="62" t="s">
        <v>13</v>
      </c>
      <c r="AT23" s="61" t="s">
        <v>14</v>
      </c>
      <c r="AU23" s="64" t="s">
        <v>15</v>
      </c>
      <c r="AV23" s="103" t="s">
        <v>143</v>
      </c>
      <c r="AW23" s="60" t="s">
        <v>17</v>
      </c>
      <c r="AX23" s="115" t="s">
        <v>141</v>
      </c>
      <c r="AY23" s="61" t="s">
        <v>14</v>
      </c>
      <c r="AZ23" s="64" t="s">
        <v>15</v>
      </c>
      <c r="BA23" s="62" t="s">
        <v>13</v>
      </c>
      <c r="BB23" s="61" t="s">
        <v>14</v>
      </c>
      <c r="BC23" s="64" t="s">
        <v>15</v>
      </c>
      <c r="BD23" s="65" t="s">
        <v>18</v>
      </c>
      <c r="BE23" s="60" t="s">
        <v>17</v>
      </c>
      <c r="BF23" s="61" t="s">
        <v>14</v>
      </c>
      <c r="BG23" s="62" t="s">
        <v>13</v>
      </c>
      <c r="BH23" s="63" t="s">
        <v>16</v>
      </c>
      <c r="BI23" s="61" t="s">
        <v>14</v>
      </c>
      <c r="BJ23" s="99" t="s">
        <v>142</v>
      </c>
      <c r="BK23" s="62" t="s">
        <v>13</v>
      </c>
      <c r="BL23" s="61" t="s">
        <v>14</v>
      </c>
      <c r="BM23" s="64" t="s">
        <v>15</v>
      </c>
      <c r="BN23" s="62" t="s">
        <v>13</v>
      </c>
      <c r="BO23" s="113" t="s">
        <v>139</v>
      </c>
      <c r="BP23" s="64" t="s">
        <v>15</v>
      </c>
      <c r="BQ23" s="107" t="s">
        <v>144</v>
      </c>
      <c r="BR23" s="61" t="s">
        <v>14</v>
      </c>
      <c r="BS23" s="64" t="s">
        <v>15</v>
      </c>
      <c r="BT23" s="114" t="s">
        <v>140</v>
      </c>
      <c r="BU23" s="62" t="s">
        <v>13</v>
      </c>
      <c r="BV23" s="64" t="s">
        <v>15</v>
      </c>
      <c r="BW23" s="68" t="s">
        <v>19</v>
      </c>
      <c r="BX23" s="61" t="s">
        <v>14</v>
      </c>
      <c r="BY23" s="99" t="s">
        <v>142</v>
      </c>
      <c r="BZ23" s="65" t="s">
        <v>18</v>
      </c>
      <c r="CA23" s="61" t="s">
        <v>14</v>
      </c>
      <c r="CB23" s="64" t="s">
        <v>15</v>
      </c>
      <c r="CC23" s="62" t="s">
        <v>13</v>
      </c>
      <c r="CD23" s="61" t="s">
        <v>14</v>
      </c>
      <c r="CE23" s="64" t="s">
        <v>15</v>
      </c>
      <c r="CF23" s="103" t="s">
        <v>143</v>
      </c>
      <c r="CG23" s="114" t="s">
        <v>140</v>
      </c>
      <c r="CH23" s="115" t="s">
        <v>141</v>
      </c>
      <c r="CI23" s="75" t="s">
        <v>18</v>
      </c>
    </row>
    <row r="24" spans="1:87" ht="23.25" customHeight="1" thickBot="1">
      <c r="A24" s="230"/>
      <c r="B24" s="49">
        <v>20</v>
      </c>
      <c r="C24" s="67" t="s">
        <v>15</v>
      </c>
      <c r="D24" s="103" t="s">
        <v>143</v>
      </c>
      <c r="E24" s="61" t="s">
        <v>14</v>
      </c>
      <c r="F24" s="64" t="s">
        <v>15</v>
      </c>
      <c r="G24" s="65" t="s">
        <v>18</v>
      </c>
      <c r="H24" s="61" t="s">
        <v>14</v>
      </c>
      <c r="I24" s="64" t="s">
        <v>15</v>
      </c>
      <c r="J24" s="62" t="s">
        <v>13</v>
      </c>
      <c r="K24" s="61" t="s">
        <v>14</v>
      </c>
      <c r="L24" s="64" t="s">
        <v>15</v>
      </c>
      <c r="M24" s="103" t="s">
        <v>143</v>
      </c>
      <c r="N24" s="60" t="s">
        <v>17</v>
      </c>
      <c r="O24" s="115" t="s">
        <v>141</v>
      </c>
      <c r="P24" s="61" t="s">
        <v>14</v>
      </c>
      <c r="Q24" s="64" t="s">
        <v>15</v>
      </c>
      <c r="R24" s="62" t="s">
        <v>13</v>
      </c>
      <c r="S24" s="61" t="s">
        <v>14</v>
      </c>
      <c r="T24" s="64" t="s">
        <v>15</v>
      </c>
      <c r="U24" s="65" t="s">
        <v>18</v>
      </c>
      <c r="V24" s="60" t="s">
        <v>17</v>
      </c>
      <c r="W24" s="61" t="s">
        <v>14</v>
      </c>
      <c r="X24" s="62" t="s">
        <v>13</v>
      </c>
      <c r="Y24" s="63" t="s">
        <v>16</v>
      </c>
      <c r="Z24" s="61" t="s">
        <v>14</v>
      </c>
      <c r="AA24" s="99" t="s">
        <v>142</v>
      </c>
      <c r="AB24" s="62" t="s">
        <v>13</v>
      </c>
      <c r="AC24" s="61" t="s">
        <v>14</v>
      </c>
      <c r="AD24" s="64" t="s">
        <v>15</v>
      </c>
      <c r="AE24" s="62" t="s">
        <v>13</v>
      </c>
      <c r="AF24" s="113" t="s">
        <v>139</v>
      </c>
      <c r="AG24" s="64" t="s">
        <v>15</v>
      </c>
      <c r="AH24" s="107" t="s">
        <v>144</v>
      </c>
      <c r="AI24" s="61" t="s">
        <v>14</v>
      </c>
      <c r="AJ24" s="64" t="s">
        <v>15</v>
      </c>
      <c r="AK24" s="114" t="s">
        <v>140</v>
      </c>
      <c r="AL24" s="62" t="s">
        <v>13</v>
      </c>
      <c r="AM24" s="64" t="s">
        <v>15</v>
      </c>
      <c r="AN24" s="63" t="s">
        <v>16</v>
      </c>
      <c r="AO24" s="61" t="s">
        <v>14</v>
      </c>
      <c r="AP24" s="64" t="s">
        <v>15</v>
      </c>
      <c r="AQ24" s="65" t="s">
        <v>18</v>
      </c>
      <c r="AR24" s="61" t="s">
        <v>14</v>
      </c>
      <c r="AS24" s="64" t="s">
        <v>15</v>
      </c>
      <c r="AT24" s="62" t="s">
        <v>13</v>
      </c>
      <c r="AU24" s="61" t="s">
        <v>14</v>
      </c>
      <c r="AV24" s="64" t="s">
        <v>15</v>
      </c>
      <c r="AW24" s="103" t="s">
        <v>143</v>
      </c>
      <c r="AX24" s="60" t="s">
        <v>17</v>
      </c>
      <c r="AY24" s="115" t="s">
        <v>141</v>
      </c>
      <c r="AZ24" s="61" t="s">
        <v>14</v>
      </c>
      <c r="BA24" s="64" t="s">
        <v>15</v>
      </c>
      <c r="BB24" s="62" t="s">
        <v>13</v>
      </c>
      <c r="BC24" s="61" t="s">
        <v>14</v>
      </c>
      <c r="BD24" s="64" t="s">
        <v>15</v>
      </c>
      <c r="BE24" s="65" t="s">
        <v>18</v>
      </c>
      <c r="BF24" s="60" t="s">
        <v>17</v>
      </c>
      <c r="BG24" s="61" t="s">
        <v>14</v>
      </c>
      <c r="BH24" s="62" t="s">
        <v>13</v>
      </c>
      <c r="BI24" s="63" t="s">
        <v>16</v>
      </c>
      <c r="BJ24" s="61" t="s">
        <v>14</v>
      </c>
      <c r="BK24" s="99" t="s">
        <v>142</v>
      </c>
      <c r="BL24" s="62" t="s">
        <v>13</v>
      </c>
      <c r="BM24" s="61" t="s">
        <v>14</v>
      </c>
      <c r="BN24" s="64" t="s">
        <v>15</v>
      </c>
      <c r="BO24" s="62" t="s">
        <v>13</v>
      </c>
      <c r="BP24" s="113" t="s">
        <v>139</v>
      </c>
      <c r="BQ24" s="64" t="s">
        <v>15</v>
      </c>
      <c r="BR24" s="107" t="s">
        <v>144</v>
      </c>
      <c r="BS24" s="61" t="s">
        <v>14</v>
      </c>
      <c r="BT24" s="64" t="s">
        <v>15</v>
      </c>
      <c r="BU24" s="114" t="s">
        <v>140</v>
      </c>
      <c r="BV24" s="62" t="s">
        <v>13</v>
      </c>
      <c r="BW24" s="64" t="s">
        <v>15</v>
      </c>
      <c r="BX24" s="63" t="s">
        <v>16</v>
      </c>
      <c r="BY24" s="61" t="s">
        <v>14</v>
      </c>
      <c r="BZ24" s="64" t="s">
        <v>15</v>
      </c>
      <c r="CA24" s="65" t="s">
        <v>18</v>
      </c>
      <c r="CB24" s="61" t="s">
        <v>14</v>
      </c>
      <c r="CC24" s="64" t="s">
        <v>15</v>
      </c>
      <c r="CD24" s="62" t="s">
        <v>13</v>
      </c>
      <c r="CE24" s="61" t="s">
        <v>14</v>
      </c>
      <c r="CF24" s="64" t="s">
        <v>15</v>
      </c>
      <c r="CG24" s="103" t="s">
        <v>143</v>
      </c>
      <c r="CH24" s="60" t="s">
        <v>17</v>
      </c>
      <c r="CI24" s="115" t="s">
        <v>141</v>
      </c>
    </row>
    <row r="25" spans="1:87" ht="23.25" customHeight="1">
      <c r="A25" s="228" t="s">
        <v>126</v>
      </c>
      <c r="B25" s="49">
        <v>21</v>
      </c>
      <c r="C25" s="69" t="s">
        <v>14</v>
      </c>
      <c r="D25" s="64" t="s">
        <v>15</v>
      </c>
      <c r="E25" s="68" t="s">
        <v>19</v>
      </c>
      <c r="F25" s="61" t="s">
        <v>14</v>
      </c>
      <c r="G25" s="64" t="s">
        <v>15</v>
      </c>
      <c r="H25" s="65" t="s">
        <v>18</v>
      </c>
      <c r="I25" s="61" t="s">
        <v>14</v>
      </c>
      <c r="J25" s="64" t="s">
        <v>15</v>
      </c>
      <c r="K25" s="62" t="s">
        <v>13</v>
      </c>
      <c r="L25" s="61" t="s">
        <v>14</v>
      </c>
      <c r="M25" s="64" t="s">
        <v>15</v>
      </c>
      <c r="N25" s="103" t="s">
        <v>143</v>
      </c>
      <c r="O25" s="107" t="s">
        <v>144</v>
      </c>
      <c r="P25" s="115" t="s">
        <v>141</v>
      </c>
      <c r="Q25" s="61" t="s">
        <v>14</v>
      </c>
      <c r="R25" s="64" t="s">
        <v>15</v>
      </c>
      <c r="S25" s="62" t="s">
        <v>13</v>
      </c>
      <c r="T25" s="61" t="s">
        <v>14</v>
      </c>
      <c r="U25" s="64" t="s">
        <v>15</v>
      </c>
      <c r="V25" s="65" t="s">
        <v>18</v>
      </c>
      <c r="W25" s="60" t="s">
        <v>17</v>
      </c>
      <c r="X25" s="61" t="s">
        <v>14</v>
      </c>
      <c r="Y25" s="62" t="s">
        <v>13</v>
      </c>
      <c r="Z25" s="115" t="s">
        <v>141</v>
      </c>
      <c r="AA25" s="61" t="s">
        <v>14</v>
      </c>
      <c r="AB25" s="99" t="s">
        <v>142</v>
      </c>
      <c r="AC25" s="62" t="s">
        <v>13</v>
      </c>
      <c r="AD25" s="61" t="s">
        <v>14</v>
      </c>
      <c r="AE25" s="64" t="s">
        <v>15</v>
      </c>
      <c r="AF25" s="62" t="s">
        <v>13</v>
      </c>
      <c r="AG25" s="113" t="s">
        <v>139</v>
      </c>
      <c r="AH25" s="64" t="s">
        <v>15</v>
      </c>
      <c r="AI25" s="107" t="s">
        <v>144</v>
      </c>
      <c r="AJ25" s="61" t="s">
        <v>14</v>
      </c>
      <c r="AK25" s="64" t="s">
        <v>15</v>
      </c>
      <c r="AL25" s="114" t="s">
        <v>140</v>
      </c>
      <c r="AM25" s="62" t="s">
        <v>13</v>
      </c>
      <c r="AN25" s="64" t="s">
        <v>15</v>
      </c>
      <c r="AO25" s="68" t="s">
        <v>19</v>
      </c>
      <c r="AP25" s="61" t="s">
        <v>14</v>
      </c>
      <c r="AQ25" s="64" t="s">
        <v>15</v>
      </c>
      <c r="AR25" s="65" t="s">
        <v>18</v>
      </c>
      <c r="AS25" s="61" t="s">
        <v>14</v>
      </c>
      <c r="AT25" s="64" t="s">
        <v>15</v>
      </c>
      <c r="AU25" s="62" t="s">
        <v>13</v>
      </c>
      <c r="AV25" s="61" t="s">
        <v>14</v>
      </c>
      <c r="AW25" s="64" t="s">
        <v>15</v>
      </c>
      <c r="AX25" s="103" t="s">
        <v>143</v>
      </c>
      <c r="AY25" s="107" t="s">
        <v>144</v>
      </c>
      <c r="AZ25" s="115" t="s">
        <v>141</v>
      </c>
      <c r="BA25" s="61" t="s">
        <v>14</v>
      </c>
      <c r="BB25" s="64" t="s">
        <v>15</v>
      </c>
      <c r="BC25" s="62" t="s">
        <v>13</v>
      </c>
      <c r="BD25" s="61" t="s">
        <v>14</v>
      </c>
      <c r="BE25" s="64" t="s">
        <v>15</v>
      </c>
      <c r="BF25" s="65" t="s">
        <v>18</v>
      </c>
      <c r="BG25" s="60" t="s">
        <v>17</v>
      </c>
      <c r="BH25" s="61" t="s">
        <v>14</v>
      </c>
      <c r="BI25" s="62" t="s">
        <v>13</v>
      </c>
      <c r="BJ25" s="115" t="s">
        <v>141</v>
      </c>
      <c r="BK25" s="61" t="s">
        <v>14</v>
      </c>
      <c r="BL25" s="99" t="s">
        <v>142</v>
      </c>
      <c r="BM25" s="62" t="s">
        <v>13</v>
      </c>
      <c r="BN25" s="61" t="s">
        <v>14</v>
      </c>
      <c r="BO25" s="64" t="s">
        <v>15</v>
      </c>
      <c r="BP25" s="62" t="s">
        <v>13</v>
      </c>
      <c r="BQ25" s="113" t="s">
        <v>139</v>
      </c>
      <c r="BR25" s="64" t="s">
        <v>15</v>
      </c>
      <c r="BS25" s="107" t="s">
        <v>144</v>
      </c>
      <c r="BT25" s="61" t="s">
        <v>14</v>
      </c>
      <c r="BU25" s="64" t="s">
        <v>15</v>
      </c>
      <c r="BV25" s="114" t="s">
        <v>140</v>
      </c>
      <c r="BW25" s="62" t="s">
        <v>13</v>
      </c>
      <c r="BX25" s="64" t="s">
        <v>15</v>
      </c>
      <c r="BY25" s="68" t="s">
        <v>19</v>
      </c>
      <c r="BZ25" s="61" t="s">
        <v>14</v>
      </c>
      <c r="CA25" s="99" t="s">
        <v>142</v>
      </c>
      <c r="CB25" s="65" t="s">
        <v>18</v>
      </c>
      <c r="CC25" s="61" t="s">
        <v>14</v>
      </c>
      <c r="CD25" s="64" t="s">
        <v>15</v>
      </c>
      <c r="CE25" s="62" t="s">
        <v>13</v>
      </c>
      <c r="CF25" s="61" t="s">
        <v>14</v>
      </c>
      <c r="CG25" s="64" t="s">
        <v>15</v>
      </c>
      <c r="CH25" s="103" t="s">
        <v>143</v>
      </c>
      <c r="CI25" s="114" t="s">
        <v>140</v>
      </c>
    </row>
    <row r="26" spans="1:87" ht="23.25" customHeight="1">
      <c r="A26" s="229"/>
      <c r="B26" s="49">
        <v>22</v>
      </c>
      <c r="C26" s="114" t="s">
        <v>140</v>
      </c>
      <c r="D26" s="62" t="s">
        <v>13</v>
      </c>
      <c r="E26" s="64" t="s">
        <v>15</v>
      </c>
      <c r="F26" s="103" t="s">
        <v>143</v>
      </c>
      <c r="G26" s="61" t="s">
        <v>14</v>
      </c>
      <c r="H26" s="64" t="s">
        <v>15</v>
      </c>
      <c r="I26" s="65" t="s">
        <v>18</v>
      </c>
      <c r="J26" s="61" t="s">
        <v>14</v>
      </c>
      <c r="K26" s="64" t="s">
        <v>15</v>
      </c>
      <c r="L26" s="62" t="s">
        <v>13</v>
      </c>
      <c r="M26" s="61" t="s">
        <v>14</v>
      </c>
      <c r="N26" s="64" t="s">
        <v>15</v>
      </c>
      <c r="O26" s="103" t="s">
        <v>143</v>
      </c>
      <c r="P26" s="60" t="s">
        <v>17</v>
      </c>
      <c r="Q26" s="115" t="s">
        <v>141</v>
      </c>
      <c r="R26" s="61" t="s">
        <v>14</v>
      </c>
      <c r="S26" s="64" t="s">
        <v>15</v>
      </c>
      <c r="T26" s="62" t="s">
        <v>13</v>
      </c>
      <c r="U26" s="61" t="s">
        <v>14</v>
      </c>
      <c r="V26" s="64" t="s">
        <v>15</v>
      </c>
      <c r="W26" s="65" t="s">
        <v>18</v>
      </c>
      <c r="X26" s="60" t="s">
        <v>17</v>
      </c>
      <c r="Y26" s="61" t="s">
        <v>14</v>
      </c>
      <c r="Z26" s="62" t="s">
        <v>13</v>
      </c>
      <c r="AA26" s="63" t="s">
        <v>16</v>
      </c>
      <c r="AB26" s="61" t="s">
        <v>14</v>
      </c>
      <c r="AC26" s="99" t="s">
        <v>142</v>
      </c>
      <c r="AD26" s="62" t="s">
        <v>13</v>
      </c>
      <c r="AE26" s="61" t="s">
        <v>14</v>
      </c>
      <c r="AF26" s="64" t="s">
        <v>15</v>
      </c>
      <c r="AG26" s="62" t="s">
        <v>13</v>
      </c>
      <c r="AH26" s="113" t="s">
        <v>139</v>
      </c>
      <c r="AI26" s="64" t="s">
        <v>15</v>
      </c>
      <c r="AJ26" s="107" t="s">
        <v>144</v>
      </c>
      <c r="AK26" s="61" t="s">
        <v>14</v>
      </c>
      <c r="AL26" s="64" t="s">
        <v>15</v>
      </c>
      <c r="AM26" s="114" t="s">
        <v>140</v>
      </c>
      <c r="AN26" s="62" t="s">
        <v>13</v>
      </c>
      <c r="AO26" s="64" t="s">
        <v>15</v>
      </c>
      <c r="AP26" s="63" t="s">
        <v>16</v>
      </c>
      <c r="AQ26" s="61" t="s">
        <v>14</v>
      </c>
      <c r="AR26" s="64" t="s">
        <v>15</v>
      </c>
      <c r="AS26" s="65" t="s">
        <v>18</v>
      </c>
      <c r="AT26" s="61" t="s">
        <v>14</v>
      </c>
      <c r="AU26" s="64" t="s">
        <v>15</v>
      </c>
      <c r="AV26" s="62" t="s">
        <v>13</v>
      </c>
      <c r="AW26" s="61" t="s">
        <v>14</v>
      </c>
      <c r="AX26" s="64" t="s">
        <v>15</v>
      </c>
      <c r="AY26" s="103" t="s">
        <v>143</v>
      </c>
      <c r="AZ26" s="60" t="s">
        <v>17</v>
      </c>
      <c r="BA26" s="115" t="s">
        <v>141</v>
      </c>
      <c r="BB26" s="113" t="s">
        <v>139</v>
      </c>
      <c r="BC26" s="64" t="s">
        <v>15</v>
      </c>
      <c r="BD26" s="62" t="s">
        <v>13</v>
      </c>
      <c r="BE26" s="61" t="s">
        <v>14</v>
      </c>
      <c r="BF26" s="64" t="s">
        <v>15</v>
      </c>
      <c r="BG26" s="65" t="s">
        <v>18</v>
      </c>
      <c r="BH26" s="60" t="s">
        <v>17</v>
      </c>
      <c r="BI26" s="61" t="s">
        <v>14</v>
      </c>
      <c r="BJ26" s="62" t="s">
        <v>13</v>
      </c>
      <c r="BK26" s="63" t="s">
        <v>16</v>
      </c>
      <c r="BL26" s="61" t="s">
        <v>14</v>
      </c>
      <c r="BM26" s="99" t="s">
        <v>142</v>
      </c>
      <c r="BN26" s="62" t="s">
        <v>13</v>
      </c>
      <c r="BO26" s="61" t="s">
        <v>14</v>
      </c>
      <c r="BP26" s="64" t="s">
        <v>15</v>
      </c>
      <c r="BQ26" s="62" t="s">
        <v>13</v>
      </c>
      <c r="BR26" s="113" t="s">
        <v>139</v>
      </c>
      <c r="BS26" s="64" t="s">
        <v>15</v>
      </c>
      <c r="BT26" s="107" t="s">
        <v>144</v>
      </c>
      <c r="BU26" s="61" t="s">
        <v>14</v>
      </c>
      <c r="BV26" s="64" t="s">
        <v>15</v>
      </c>
      <c r="BW26" s="114" t="s">
        <v>140</v>
      </c>
      <c r="BX26" s="62" t="s">
        <v>13</v>
      </c>
      <c r="BY26" s="64" t="s">
        <v>15</v>
      </c>
      <c r="BZ26" s="63" t="s">
        <v>16</v>
      </c>
      <c r="CA26" s="61" t="s">
        <v>14</v>
      </c>
      <c r="CB26" s="64" t="s">
        <v>15</v>
      </c>
      <c r="CC26" s="65" t="s">
        <v>18</v>
      </c>
      <c r="CD26" s="61" t="s">
        <v>14</v>
      </c>
      <c r="CE26" s="64" t="s">
        <v>15</v>
      </c>
      <c r="CF26" s="62" t="s">
        <v>13</v>
      </c>
      <c r="CG26" s="61" t="s">
        <v>14</v>
      </c>
      <c r="CH26" s="64" t="s">
        <v>15</v>
      </c>
      <c r="CI26" s="103" t="s">
        <v>143</v>
      </c>
    </row>
    <row r="27" spans="1:87" ht="23.25" customHeight="1">
      <c r="A27" s="229"/>
      <c r="B27" s="49">
        <v>23</v>
      </c>
      <c r="C27" s="67" t="s">
        <v>15</v>
      </c>
      <c r="D27" s="114" t="s">
        <v>140</v>
      </c>
      <c r="E27" s="62" t="s">
        <v>13</v>
      </c>
      <c r="F27" s="64" t="s">
        <v>15</v>
      </c>
      <c r="G27" s="68" t="s">
        <v>19</v>
      </c>
      <c r="H27" s="61" t="s">
        <v>14</v>
      </c>
      <c r="I27" s="64" t="s">
        <v>15</v>
      </c>
      <c r="J27" s="65" t="s">
        <v>18</v>
      </c>
      <c r="K27" s="61" t="s">
        <v>14</v>
      </c>
      <c r="L27" s="64" t="s">
        <v>15</v>
      </c>
      <c r="M27" s="62" t="s">
        <v>13</v>
      </c>
      <c r="N27" s="61" t="s">
        <v>14</v>
      </c>
      <c r="O27" s="64" t="s">
        <v>15</v>
      </c>
      <c r="P27" s="103" t="s">
        <v>143</v>
      </c>
      <c r="Q27" s="60" t="s">
        <v>17</v>
      </c>
      <c r="R27" s="115" t="s">
        <v>141</v>
      </c>
      <c r="S27" s="61" t="s">
        <v>14</v>
      </c>
      <c r="T27" s="64" t="s">
        <v>15</v>
      </c>
      <c r="U27" s="62" t="s">
        <v>13</v>
      </c>
      <c r="V27" s="61" t="s">
        <v>14</v>
      </c>
      <c r="W27" s="64" t="s">
        <v>15</v>
      </c>
      <c r="X27" s="65" t="s">
        <v>18</v>
      </c>
      <c r="Y27" s="60" t="s">
        <v>17</v>
      </c>
      <c r="Z27" s="61" t="s">
        <v>14</v>
      </c>
      <c r="AA27" s="62" t="s">
        <v>13</v>
      </c>
      <c r="AB27" s="63" t="s">
        <v>16</v>
      </c>
      <c r="AC27" s="61" t="s">
        <v>14</v>
      </c>
      <c r="AD27" s="99" t="s">
        <v>142</v>
      </c>
      <c r="AE27" s="62" t="s">
        <v>13</v>
      </c>
      <c r="AF27" s="61" t="s">
        <v>14</v>
      </c>
      <c r="AG27" s="64" t="s">
        <v>15</v>
      </c>
      <c r="AH27" s="62" t="s">
        <v>13</v>
      </c>
      <c r="AI27" s="113" t="s">
        <v>139</v>
      </c>
      <c r="AJ27" s="64" t="s">
        <v>15</v>
      </c>
      <c r="AK27" s="107" t="s">
        <v>144</v>
      </c>
      <c r="AL27" s="61" t="s">
        <v>14</v>
      </c>
      <c r="AM27" s="64" t="s">
        <v>15</v>
      </c>
      <c r="AN27" s="114" t="s">
        <v>140</v>
      </c>
      <c r="AO27" s="62" t="s">
        <v>13</v>
      </c>
      <c r="AP27" s="64" t="s">
        <v>15</v>
      </c>
      <c r="AQ27" s="68" t="s">
        <v>19</v>
      </c>
      <c r="AR27" s="61" t="s">
        <v>14</v>
      </c>
      <c r="AS27" s="64" t="s">
        <v>15</v>
      </c>
      <c r="AT27" s="65" t="s">
        <v>18</v>
      </c>
      <c r="AU27" s="61" t="s">
        <v>14</v>
      </c>
      <c r="AV27" s="64" t="s">
        <v>15</v>
      </c>
      <c r="AW27" s="62" t="s">
        <v>13</v>
      </c>
      <c r="AX27" s="61" t="s">
        <v>14</v>
      </c>
      <c r="AY27" s="64" t="s">
        <v>15</v>
      </c>
      <c r="AZ27" s="103" t="s">
        <v>143</v>
      </c>
      <c r="BA27" s="60" t="s">
        <v>17</v>
      </c>
      <c r="BB27" s="115" t="s">
        <v>141</v>
      </c>
      <c r="BC27" s="61" t="s">
        <v>14</v>
      </c>
      <c r="BD27" s="64" t="s">
        <v>15</v>
      </c>
      <c r="BE27" s="62" t="s">
        <v>13</v>
      </c>
      <c r="BF27" s="61" t="s">
        <v>14</v>
      </c>
      <c r="BG27" s="64" t="s">
        <v>15</v>
      </c>
      <c r="BH27" s="65" t="s">
        <v>18</v>
      </c>
      <c r="BI27" s="60" t="s">
        <v>17</v>
      </c>
      <c r="BJ27" s="61" t="s">
        <v>14</v>
      </c>
      <c r="BK27" s="62" t="s">
        <v>13</v>
      </c>
      <c r="BL27" s="63" t="s">
        <v>16</v>
      </c>
      <c r="BM27" s="61" t="s">
        <v>14</v>
      </c>
      <c r="BN27" s="99" t="s">
        <v>142</v>
      </c>
      <c r="BO27" s="62" t="s">
        <v>13</v>
      </c>
      <c r="BP27" s="61" t="s">
        <v>14</v>
      </c>
      <c r="BQ27" s="64" t="s">
        <v>15</v>
      </c>
      <c r="BR27" s="62" t="s">
        <v>13</v>
      </c>
      <c r="BS27" s="113" t="s">
        <v>139</v>
      </c>
      <c r="BT27" s="64" t="s">
        <v>15</v>
      </c>
      <c r="BU27" s="107" t="s">
        <v>144</v>
      </c>
      <c r="BV27" s="61" t="s">
        <v>14</v>
      </c>
      <c r="BW27" s="64" t="s">
        <v>15</v>
      </c>
      <c r="BX27" s="114" t="s">
        <v>140</v>
      </c>
      <c r="BY27" s="62" t="s">
        <v>13</v>
      </c>
      <c r="BZ27" s="64" t="s">
        <v>15</v>
      </c>
      <c r="CA27" s="68" t="s">
        <v>19</v>
      </c>
      <c r="CB27" s="61" t="s">
        <v>14</v>
      </c>
      <c r="CC27" s="99" t="s">
        <v>142</v>
      </c>
      <c r="CD27" s="65" t="s">
        <v>18</v>
      </c>
      <c r="CE27" s="61" t="s">
        <v>14</v>
      </c>
      <c r="CF27" s="64" t="s">
        <v>15</v>
      </c>
      <c r="CG27" s="62" t="s">
        <v>13</v>
      </c>
      <c r="CH27" s="61" t="s">
        <v>14</v>
      </c>
      <c r="CI27" s="66" t="s">
        <v>15</v>
      </c>
    </row>
    <row r="28" spans="1:87" ht="23.25" customHeight="1" thickBot="1">
      <c r="A28" s="230"/>
      <c r="B28" s="49">
        <v>24</v>
      </c>
      <c r="C28" s="69" t="s">
        <v>14</v>
      </c>
      <c r="D28" s="64" t="s">
        <v>15</v>
      </c>
      <c r="E28" s="114" t="s">
        <v>140</v>
      </c>
      <c r="F28" s="61" t="s">
        <v>14</v>
      </c>
      <c r="G28" s="64" t="s">
        <v>15</v>
      </c>
      <c r="H28" s="103" t="s">
        <v>143</v>
      </c>
      <c r="I28" s="61" t="s">
        <v>14</v>
      </c>
      <c r="J28" s="64" t="s">
        <v>15</v>
      </c>
      <c r="K28" s="65" t="s">
        <v>18</v>
      </c>
      <c r="L28" s="61" t="s">
        <v>14</v>
      </c>
      <c r="M28" s="64" t="s">
        <v>15</v>
      </c>
      <c r="N28" s="62" t="s">
        <v>13</v>
      </c>
      <c r="O28" s="61" t="s">
        <v>14</v>
      </c>
      <c r="P28" s="64" t="s">
        <v>15</v>
      </c>
      <c r="Q28" s="103" t="s">
        <v>143</v>
      </c>
      <c r="R28" s="60" t="s">
        <v>17</v>
      </c>
      <c r="S28" s="115" t="s">
        <v>141</v>
      </c>
      <c r="T28" s="61" t="s">
        <v>14</v>
      </c>
      <c r="U28" s="64" t="s">
        <v>15</v>
      </c>
      <c r="V28" s="62" t="s">
        <v>13</v>
      </c>
      <c r="W28" s="61" t="s">
        <v>14</v>
      </c>
      <c r="X28" s="64" t="s">
        <v>15</v>
      </c>
      <c r="Y28" s="65" t="s">
        <v>18</v>
      </c>
      <c r="Z28" s="60" t="s">
        <v>17</v>
      </c>
      <c r="AA28" s="61" t="s">
        <v>14</v>
      </c>
      <c r="AB28" s="62" t="s">
        <v>13</v>
      </c>
      <c r="AC28" s="115" t="s">
        <v>141</v>
      </c>
      <c r="AD28" s="61" t="s">
        <v>14</v>
      </c>
      <c r="AE28" s="99" t="s">
        <v>142</v>
      </c>
      <c r="AF28" s="62" t="s">
        <v>13</v>
      </c>
      <c r="AG28" s="61" t="s">
        <v>14</v>
      </c>
      <c r="AH28" s="64" t="s">
        <v>15</v>
      </c>
      <c r="AI28" s="62" t="s">
        <v>13</v>
      </c>
      <c r="AJ28" s="113" t="s">
        <v>139</v>
      </c>
      <c r="AK28" s="64" t="s">
        <v>15</v>
      </c>
      <c r="AL28" s="107" t="s">
        <v>144</v>
      </c>
      <c r="AM28" s="61" t="s">
        <v>14</v>
      </c>
      <c r="AN28" s="64" t="s">
        <v>15</v>
      </c>
      <c r="AO28" s="114" t="s">
        <v>140</v>
      </c>
      <c r="AP28" s="62" t="s">
        <v>13</v>
      </c>
      <c r="AQ28" s="64" t="s">
        <v>15</v>
      </c>
      <c r="AR28" s="63" t="s">
        <v>16</v>
      </c>
      <c r="AS28" s="61" t="s">
        <v>14</v>
      </c>
      <c r="AT28" s="64" t="s">
        <v>15</v>
      </c>
      <c r="AU28" s="65" t="s">
        <v>18</v>
      </c>
      <c r="AV28" s="61" t="s">
        <v>14</v>
      </c>
      <c r="AW28" s="64" t="s">
        <v>15</v>
      </c>
      <c r="AX28" s="62" t="s">
        <v>13</v>
      </c>
      <c r="AY28" s="61" t="s">
        <v>14</v>
      </c>
      <c r="AZ28" s="64" t="s">
        <v>15</v>
      </c>
      <c r="BA28" s="103" t="s">
        <v>143</v>
      </c>
      <c r="BB28" s="60" t="s">
        <v>17</v>
      </c>
      <c r="BC28" s="115" t="s">
        <v>141</v>
      </c>
      <c r="BD28" s="113" t="s">
        <v>139</v>
      </c>
      <c r="BE28" s="64" t="s">
        <v>15</v>
      </c>
      <c r="BF28" s="62" t="s">
        <v>13</v>
      </c>
      <c r="BG28" s="61" t="s">
        <v>14</v>
      </c>
      <c r="BH28" s="64" t="s">
        <v>15</v>
      </c>
      <c r="BI28" s="65" t="s">
        <v>18</v>
      </c>
      <c r="BJ28" s="60" t="s">
        <v>17</v>
      </c>
      <c r="BK28" s="61" t="s">
        <v>14</v>
      </c>
      <c r="BL28" s="62" t="s">
        <v>13</v>
      </c>
      <c r="BM28" s="115" t="s">
        <v>141</v>
      </c>
      <c r="BN28" s="61" t="s">
        <v>14</v>
      </c>
      <c r="BO28" s="99" t="s">
        <v>142</v>
      </c>
      <c r="BP28" s="62" t="s">
        <v>13</v>
      </c>
      <c r="BQ28" s="61" t="s">
        <v>14</v>
      </c>
      <c r="BR28" s="64" t="s">
        <v>15</v>
      </c>
      <c r="BS28" s="62" t="s">
        <v>13</v>
      </c>
      <c r="BT28" s="113" t="s">
        <v>139</v>
      </c>
      <c r="BU28" s="64" t="s">
        <v>15</v>
      </c>
      <c r="BV28" s="107" t="s">
        <v>144</v>
      </c>
      <c r="BW28" s="61" t="s">
        <v>14</v>
      </c>
      <c r="BX28" s="64" t="s">
        <v>15</v>
      </c>
      <c r="BY28" s="114" t="s">
        <v>140</v>
      </c>
      <c r="BZ28" s="62" t="s">
        <v>13</v>
      </c>
      <c r="CA28" s="64" t="s">
        <v>15</v>
      </c>
      <c r="CB28" s="63" t="s">
        <v>16</v>
      </c>
      <c r="CC28" s="61" t="s">
        <v>14</v>
      </c>
      <c r="CD28" s="64" t="s">
        <v>15</v>
      </c>
      <c r="CE28" s="65" t="s">
        <v>18</v>
      </c>
      <c r="CF28" s="61" t="s">
        <v>14</v>
      </c>
      <c r="CG28" s="64" t="s">
        <v>15</v>
      </c>
      <c r="CH28" s="62" t="s">
        <v>13</v>
      </c>
      <c r="CI28" s="72" t="s">
        <v>14</v>
      </c>
    </row>
    <row r="29" spans="1:87" ht="23.25" customHeight="1">
      <c r="A29" s="228" t="s">
        <v>127</v>
      </c>
      <c r="B29" s="49">
        <v>25</v>
      </c>
      <c r="C29" s="107" t="s">
        <v>144</v>
      </c>
      <c r="D29" s="61" t="s">
        <v>14</v>
      </c>
      <c r="E29" s="64" t="s">
        <v>15</v>
      </c>
      <c r="F29" s="114" t="s">
        <v>140</v>
      </c>
      <c r="G29" s="62" t="s">
        <v>13</v>
      </c>
      <c r="H29" s="64" t="s">
        <v>15</v>
      </c>
      <c r="I29" s="68" t="s">
        <v>19</v>
      </c>
      <c r="J29" s="61" t="s">
        <v>14</v>
      </c>
      <c r="K29" s="64" t="s">
        <v>15</v>
      </c>
      <c r="L29" s="65" t="s">
        <v>18</v>
      </c>
      <c r="M29" s="61" t="s">
        <v>14</v>
      </c>
      <c r="N29" s="64" t="s">
        <v>15</v>
      </c>
      <c r="O29" s="62" t="s">
        <v>13</v>
      </c>
      <c r="P29" s="61" t="s">
        <v>14</v>
      </c>
      <c r="Q29" s="64" t="s">
        <v>15</v>
      </c>
      <c r="R29" s="103" t="s">
        <v>143</v>
      </c>
      <c r="S29" s="107" t="s">
        <v>144</v>
      </c>
      <c r="T29" s="115" t="s">
        <v>141</v>
      </c>
      <c r="U29" s="61" t="s">
        <v>14</v>
      </c>
      <c r="V29" s="64" t="s">
        <v>15</v>
      </c>
      <c r="W29" s="62" t="s">
        <v>13</v>
      </c>
      <c r="X29" s="61" t="s">
        <v>14</v>
      </c>
      <c r="Y29" s="64" t="s">
        <v>15</v>
      </c>
      <c r="Z29" s="65" t="s">
        <v>18</v>
      </c>
      <c r="AA29" s="60" t="s">
        <v>17</v>
      </c>
      <c r="AB29" s="61" t="s">
        <v>14</v>
      </c>
      <c r="AC29" s="62" t="s">
        <v>13</v>
      </c>
      <c r="AD29" s="63" t="s">
        <v>16</v>
      </c>
      <c r="AE29" s="61" t="s">
        <v>14</v>
      </c>
      <c r="AF29" s="99" t="s">
        <v>142</v>
      </c>
      <c r="AG29" s="62" t="s">
        <v>13</v>
      </c>
      <c r="AH29" s="61" t="s">
        <v>14</v>
      </c>
      <c r="AI29" s="64" t="s">
        <v>15</v>
      </c>
      <c r="AJ29" s="62" t="s">
        <v>13</v>
      </c>
      <c r="AK29" s="113" t="s">
        <v>139</v>
      </c>
      <c r="AL29" s="64" t="s">
        <v>15</v>
      </c>
      <c r="AM29" s="107" t="s">
        <v>144</v>
      </c>
      <c r="AN29" s="61" t="s">
        <v>14</v>
      </c>
      <c r="AO29" s="64" t="s">
        <v>15</v>
      </c>
      <c r="AP29" s="114" t="s">
        <v>140</v>
      </c>
      <c r="AQ29" s="62" t="s">
        <v>13</v>
      </c>
      <c r="AR29" s="64" t="s">
        <v>15</v>
      </c>
      <c r="AS29" s="68" t="s">
        <v>19</v>
      </c>
      <c r="AT29" s="61" t="s">
        <v>14</v>
      </c>
      <c r="AU29" s="64" t="s">
        <v>15</v>
      </c>
      <c r="AV29" s="65" t="s">
        <v>18</v>
      </c>
      <c r="AW29" s="61" t="s">
        <v>14</v>
      </c>
      <c r="AX29" s="64" t="s">
        <v>15</v>
      </c>
      <c r="AY29" s="62" t="s">
        <v>13</v>
      </c>
      <c r="AZ29" s="61" t="s">
        <v>14</v>
      </c>
      <c r="BA29" s="64" t="s">
        <v>15</v>
      </c>
      <c r="BB29" s="103" t="s">
        <v>143</v>
      </c>
      <c r="BC29" s="60" t="s">
        <v>17</v>
      </c>
      <c r="BD29" s="115" t="s">
        <v>141</v>
      </c>
      <c r="BE29" s="61" t="s">
        <v>14</v>
      </c>
      <c r="BF29" s="64" t="s">
        <v>15</v>
      </c>
      <c r="BG29" s="62" t="s">
        <v>13</v>
      </c>
      <c r="BH29" s="61" t="s">
        <v>14</v>
      </c>
      <c r="BI29" s="64" t="s">
        <v>15</v>
      </c>
      <c r="BJ29" s="65" t="s">
        <v>18</v>
      </c>
      <c r="BK29" s="60" t="s">
        <v>17</v>
      </c>
      <c r="BL29" s="61" t="s">
        <v>14</v>
      </c>
      <c r="BM29" s="62" t="s">
        <v>13</v>
      </c>
      <c r="BN29" s="63" t="s">
        <v>16</v>
      </c>
      <c r="BO29" s="61" t="s">
        <v>14</v>
      </c>
      <c r="BP29" s="99" t="s">
        <v>142</v>
      </c>
      <c r="BQ29" s="62" t="s">
        <v>13</v>
      </c>
      <c r="BR29" s="61" t="s">
        <v>14</v>
      </c>
      <c r="BS29" s="64" t="s">
        <v>15</v>
      </c>
      <c r="BT29" s="62" t="s">
        <v>13</v>
      </c>
      <c r="BU29" s="113" t="s">
        <v>139</v>
      </c>
      <c r="BV29" s="64" t="s">
        <v>15</v>
      </c>
      <c r="BW29" s="107" t="s">
        <v>144</v>
      </c>
      <c r="BX29" s="61" t="s">
        <v>14</v>
      </c>
      <c r="BY29" s="64" t="s">
        <v>15</v>
      </c>
      <c r="BZ29" s="114" t="s">
        <v>140</v>
      </c>
      <c r="CA29" s="62" t="s">
        <v>13</v>
      </c>
      <c r="CB29" s="64" t="s">
        <v>15</v>
      </c>
      <c r="CC29" s="68" t="s">
        <v>19</v>
      </c>
      <c r="CD29" s="61" t="s">
        <v>14</v>
      </c>
      <c r="CE29" s="99" t="s">
        <v>142</v>
      </c>
      <c r="CF29" s="65" t="s">
        <v>18</v>
      </c>
      <c r="CG29" s="61" t="s">
        <v>14</v>
      </c>
      <c r="CH29" s="64" t="s">
        <v>15</v>
      </c>
      <c r="CI29" s="70" t="s">
        <v>13</v>
      </c>
    </row>
    <row r="30" spans="1:87" ht="23.25" customHeight="1">
      <c r="A30" s="229"/>
      <c r="B30" s="49">
        <v>26</v>
      </c>
      <c r="C30" s="67" t="s">
        <v>15</v>
      </c>
      <c r="D30" s="107" t="s">
        <v>144</v>
      </c>
      <c r="E30" s="61" t="s">
        <v>14</v>
      </c>
      <c r="F30" s="64" t="s">
        <v>15</v>
      </c>
      <c r="G30" s="114" t="s">
        <v>140</v>
      </c>
      <c r="H30" s="62" t="s">
        <v>13</v>
      </c>
      <c r="I30" s="64" t="s">
        <v>15</v>
      </c>
      <c r="J30" s="103" t="s">
        <v>143</v>
      </c>
      <c r="K30" s="61" t="s">
        <v>14</v>
      </c>
      <c r="L30" s="64" t="s">
        <v>15</v>
      </c>
      <c r="M30" s="65" t="s">
        <v>18</v>
      </c>
      <c r="N30" s="61" t="s">
        <v>14</v>
      </c>
      <c r="O30" s="64" t="s">
        <v>15</v>
      </c>
      <c r="P30" s="62" t="s">
        <v>13</v>
      </c>
      <c r="Q30" s="61" t="s">
        <v>14</v>
      </c>
      <c r="R30" s="64" t="s">
        <v>15</v>
      </c>
      <c r="S30" s="103" t="s">
        <v>143</v>
      </c>
      <c r="T30" s="60" t="s">
        <v>17</v>
      </c>
      <c r="U30" s="115" t="s">
        <v>141</v>
      </c>
      <c r="V30" s="61" t="s">
        <v>14</v>
      </c>
      <c r="W30" s="64" t="s">
        <v>15</v>
      </c>
      <c r="X30" s="62" t="s">
        <v>13</v>
      </c>
      <c r="Y30" s="61" t="s">
        <v>14</v>
      </c>
      <c r="Z30" s="64" t="s">
        <v>15</v>
      </c>
      <c r="AA30" s="65" t="s">
        <v>18</v>
      </c>
      <c r="AB30" s="60" t="s">
        <v>17</v>
      </c>
      <c r="AC30" s="61" t="s">
        <v>14</v>
      </c>
      <c r="AD30" s="62" t="s">
        <v>13</v>
      </c>
      <c r="AE30" s="63" t="s">
        <v>16</v>
      </c>
      <c r="AF30" s="61" t="s">
        <v>14</v>
      </c>
      <c r="AG30" s="99" t="s">
        <v>142</v>
      </c>
      <c r="AH30" s="62" t="s">
        <v>13</v>
      </c>
      <c r="AI30" s="61" t="s">
        <v>14</v>
      </c>
      <c r="AJ30" s="64" t="s">
        <v>15</v>
      </c>
      <c r="AK30" s="62" t="s">
        <v>13</v>
      </c>
      <c r="AL30" s="113" t="s">
        <v>139</v>
      </c>
      <c r="AM30" s="64" t="s">
        <v>15</v>
      </c>
      <c r="AN30" s="107" t="s">
        <v>144</v>
      </c>
      <c r="AO30" s="61" t="s">
        <v>14</v>
      </c>
      <c r="AP30" s="64" t="s">
        <v>15</v>
      </c>
      <c r="AQ30" s="114" t="s">
        <v>140</v>
      </c>
      <c r="AR30" s="62" t="s">
        <v>13</v>
      </c>
      <c r="AS30" s="64" t="s">
        <v>15</v>
      </c>
      <c r="AT30" s="63" t="s">
        <v>16</v>
      </c>
      <c r="AU30" s="61" t="s">
        <v>14</v>
      </c>
      <c r="AV30" s="64" t="s">
        <v>15</v>
      </c>
      <c r="AW30" s="65" t="s">
        <v>18</v>
      </c>
      <c r="AX30" s="61" t="s">
        <v>14</v>
      </c>
      <c r="AY30" s="64" t="s">
        <v>15</v>
      </c>
      <c r="AZ30" s="62" t="s">
        <v>13</v>
      </c>
      <c r="BA30" s="61" t="s">
        <v>14</v>
      </c>
      <c r="BB30" s="64" t="s">
        <v>15</v>
      </c>
      <c r="BC30" s="103" t="s">
        <v>143</v>
      </c>
      <c r="BD30" s="114" t="s">
        <v>140</v>
      </c>
      <c r="BE30" s="115" t="s">
        <v>141</v>
      </c>
      <c r="BF30" s="113" t="s">
        <v>139</v>
      </c>
      <c r="BG30" s="64" t="s">
        <v>15</v>
      </c>
      <c r="BH30" s="62" t="s">
        <v>13</v>
      </c>
      <c r="BI30" s="61" t="s">
        <v>14</v>
      </c>
      <c r="BJ30" s="64" t="s">
        <v>15</v>
      </c>
      <c r="BK30" s="65" t="s">
        <v>18</v>
      </c>
      <c r="BL30" s="60" t="s">
        <v>17</v>
      </c>
      <c r="BM30" s="61" t="s">
        <v>14</v>
      </c>
      <c r="BN30" s="62" t="s">
        <v>13</v>
      </c>
      <c r="BO30" s="63" t="s">
        <v>16</v>
      </c>
      <c r="BP30" s="61" t="s">
        <v>14</v>
      </c>
      <c r="BQ30" s="99" t="s">
        <v>142</v>
      </c>
      <c r="BR30" s="62" t="s">
        <v>13</v>
      </c>
      <c r="BS30" s="61" t="s">
        <v>14</v>
      </c>
      <c r="BT30" s="64" t="s">
        <v>15</v>
      </c>
      <c r="BU30" s="62" t="s">
        <v>13</v>
      </c>
      <c r="BV30" s="113" t="s">
        <v>139</v>
      </c>
      <c r="BW30" s="64" t="s">
        <v>15</v>
      </c>
      <c r="BX30" s="107" t="s">
        <v>144</v>
      </c>
      <c r="BY30" s="61" t="s">
        <v>14</v>
      </c>
      <c r="BZ30" s="64" t="s">
        <v>15</v>
      </c>
      <c r="CA30" s="114" t="s">
        <v>140</v>
      </c>
      <c r="CB30" s="62" t="s">
        <v>13</v>
      </c>
      <c r="CC30" s="64" t="s">
        <v>15</v>
      </c>
      <c r="CD30" s="63" t="s">
        <v>16</v>
      </c>
      <c r="CE30" s="61" t="s">
        <v>14</v>
      </c>
      <c r="CF30" s="64" t="s">
        <v>15</v>
      </c>
      <c r="CG30" s="65" t="s">
        <v>18</v>
      </c>
      <c r="CH30" s="61" t="s">
        <v>14</v>
      </c>
      <c r="CI30" s="66" t="s">
        <v>15</v>
      </c>
    </row>
    <row r="31" spans="1:87" ht="23.25" customHeight="1">
      <c r="A31" s="229"/>
      <c r="B31" s="49">
        <v>27</v>
      </c>
      <c r="C31" s="113" t="s">
        <v>139</v>
      </c>
      <c r="D31" s="64" t="s">
        <v>15</v>
      </c>
      <c r="E31" s="107" t="s">
        <v>144</v>
      </c>
      <c r="F31" s="61" t="s">
        <v>14</v>
      </c>
      <c r="G31" s="64" t="s">
        <v>15</v>
      </c>
      <c r="H31" s="114" t="s">
        <v>140</v>
      </c>
      <c r="I31" s="61" t="s">
        <v>14</v>
      </c>
      <c r="J31" s="64" t="s">
        <v>15</v>
      </c>
      <c r="K31" s="68" t="s">
        <v>19</v>
      </c>
      <c r="L31" s="61" t="s">
        <v>14</v>
      </c>
      <c r="M31" s="64" t="s">
        <v>15</v>
      </c>
      <c r="N31" s="65" t="s">
        <v>18</v>
      </c>
      <c r="O31" s="61" t="s">
        <v>14</v>
      </c>
      <c r="P31" s="64" t="s">
        <v>15</v>
      </c>
      <c r="Q31" s="62" t="s">
        <v>13</v>
      </c>
      <c r="R31" s="61" t="s">
        <v>14</v>
      </c>
      <c r="S31" s="64" t="s">
        <v>15</v>
      </c>
      <c r="T31" s="103" t="s">
        <v>143</v>
      </c>
      <c r="U31" s="60" t="s">
        <v>17</v>
      </c>
      <c r="V31" s="115" t="s">
        <v>141</v>
      </c>
      <c r="W31" s="61" t="s">
        <v>14</v>
      </c>
      <c r="X31" s="64" t="s">
        <v>15</v>
      </c>
      <c r="Y31" s="62" t="s">
        <v>13</v>
      </c>
      <c r="Z31" s="61" t="s">
        <v>14</v>
      </c>
      <c r="AA31" s="64" t="s">
        <v>15</v>
      </c>
      <c r="AB31" s="65" t="s">
        <v>18</v>
      </c>
      <c r="AC31" s="60" t="s">
        <v>17</v>
      </c>
      <c r="AD31" s="61" t="s">
        <v>14</v>
      </c>
      <c r="AE31" s="62" t="s">
        <v>13</v>
      </c>
      <c r="AF31" s="115" t="s">
        <v>141</v>
      </c>
      <c r="AG31" s="61" t="s">
        <v>14</v>
      </c>
      <c r="AH31" s="99" t="s">
        <v>142</v>
      </c>
      <c r="AI31" s="62" t="s">
        <v>13</v>
      </c>
      <c r="AJ31" s="61" t="s">
        <v>14</v>
      </c>
      <c r="AK31" s="64" t="s">
        <v>15</v>
      </c>
      <c r="AL31" s="62" t="s">
        <v>13</v>
      </c>
      <c r="AM31" s="113" t="s">
        <v>139</v>
      </c>
      <c r="AN31" s="64" t="s">
        <v>15</v>
      </c>
      <c r="AO31" s="107" t="s">
        <v>144</v>
      </c>
      <c r="AP31" s="61" t="s">
        <v>14</v>
      </c>
      <c r="AQ31" s="64" t="s">
        <v>15</v>
      </c>
      <c r="AR31" s="114" t="s">
        <v>140</v>
      </c>
      <c r="AS31" s="62" t="s">
        <v>13</v>
      </c>
      <c r="AT31" s="64" t="s">
        <v>15</v>
      </c>
      <c r="AU31" s="68" t="s">
        <v>19</v>
      </c>
      <c r="AV31" s="61" t="s">
        <v>14</v>
      </c>
      <c r="AW31" s="64" t="s">
        <v>15</v>
      </c>
      <c r="AX31" s="65" t="s">
        <v>18</v>
      </c>
      <c r="AY31" s="61" t="s">
        <v>14</v>
      </c>
      <c r="AZ31" s="64" t="s">
        <v>15</v>
      </c>
      <c r="BA31" s="62" t="s">
        <v>13</v>
      </c>
      <c r="BB31" s="61" t="s">
        <v>14</v>
      </c>
      <c r="BC31" s="64" t="s">
        <v>15</v>
      </c>
      <c r="BD31" s="103" t="s">
        <v>143</v>
      </c>
      <c r="BE31" s="60" t="s">
        <v>17</v>
      </c>
      <c r="BF31" s="115" t="s">
        <v>141</v>
      </c>
      <c r="BG31" s="61" t="s">
        <v>14</v>
      </c>
      <c r="BH31" s="64" t="s">
        <v>15</v>
      </c>
      <c r="BI31" s="62" t="s">
        <v>13</v>
      </c>
      <c r="BJ31" s="61" t="s">
        <v>14</v>
      </c>
      <c r="BK31" s="64" t="s">
        <v>15</v>
      </c>
      <c r="BL31" s="65" t="s">
        <v>18</v>
      </c>
      <c r="BM31" s="60" t="s">
        <v>17</v>
      </c>
      <c r="BN31" s="61" t="s">
        <v>14</v>
      </c>
      <c r="BO31" s="62" t="s">
        <v>13</v>
      </c>
      <c r="BP31" s="115" t="s">
        <v>141</v>
      </c>
      <c r="BQ31" s="61" t="s">
        <v>14</v>
      </c>
      <c r="BR31" s="99" t="s">
        <v>142</v>
      </c>
      <c r="BS31" s="62" t="s">
        <v>13</v>
      </c>
      <c r="BT31" s="61" t="s">
        <v>14</v>
      </c>
      <c r="BU31" s="64" t="s">
        <v>15</v>
      </c>
      <c r="BV31" s="62" t="s">
        <v>13</v>
      </c>
      <c r="BW31" s="113" t="s">
        <v>139</v>
      </c>
      <c r="BX31" s="64" t="s">
        <v>15</v>
      </c>
      <c r="BY31" s="107" t="s">
        <v>144</v>
      </c>
      <c r="BZ31" s="61" t="s">
        <v>14</v>
      </c>
      <c r="CA31" s="64" t="s">
        <v>15</v>
      </c>
      <c r="CB31" s="114" t="s">
        <v>140</v>
      </c>
      <c r="CC31" s="62" t="s">
        <v>13</v>
      </c>
      <c r="CD31" s="64" t="s">
        <v>15</v>
      </c>
      <c r="CE31" s="68" t="s">
        <v>19</v>
      </c>
      <c r="CF31" s="61" t="s">
        <v>14</v>
      </c>
      <c r="CG31" s="99" t="s">
        <v>142</v>
      </c>
      <c r="CH31" s="65" t="s">
        <v>18</v>
      </c>
      <c r="CI31" s="72" t="s">
        <v>14</v>
      </c>
    </row>
    <row r="32" spans="1:87" ht="23.25" customHeight="1" thickBot="1">
      <c r="A32" s="230"/>
      <c r="B32" s="49">
        <v>28</v>
      </c>
      <c r="C32" s="71" t="s">
        <v>13</v>
      </c>
      <c r="D32" s="113" t="s">
        <v>139</v>
      </c>
      <c r="E32" s="64" t="s">
        <v>15</v>
      </c>
      <c r="F32" s="107" t="s">
        <v>144</v>
      </c>
      <c r="G32" s="61" t="s">
        <v>14</v>
      </c>
      <c r="H32" s="64" t="s">
        <v>15</v>
      </c>
      <c r="I32" s="114" t="s">
        <v>140</v>
      </c>
      <c r="J32" s="62" t="s">
        <v>13</v>
      </c>
      <c r="K32" s="64" t="s">
        <v>15</v>
      </c>
      <c r="L32" s="103" t="s">
        <v>143</v>
      </c>
      <c r="M32" s="61" t="s">
        <v>14</v>
      </c>
      <c r="N32" s="64" t="s">
        <v>15</v>
      </c>
      <c r="O32" s="65" t="s">
        <v>18</v>
      </c>
      <c r="P32" s="61" t="s">
        <v>14</v>
      </c>
      <c r="Q32" s="64" t="s">
        <v>15</v>
      </c>
      <c r="R32" s="62" t="s">
        <v>13</v>
      </c>
      <c r="S32" s="61" t="s">
        <v>14</v>
      </c>
      <c r="T32" s="64" t="s">
        <v>15</v>
      </c>
      <c r="U32" s="103" t="s">
        <v>143</v>
      </c>
      <c r="V32" s="60" t="s">
        <v>17</v>
      </c>
      <c r="W32" s="115" t="s">
        <v>141</v>
      </c>
      <c r="X32" s="61" t="s">
        <v>14</v>
      </c>
      <c r="Y32" s="64" t="s">
        <v>15</v>
      </c>
      <c r="Z32" s="62" t="s">
        <v>13</v>
      </c>
      <c r="AA32" s="61" t="s">
        <v>14</v>
      </c>
      <c r="AB32" s="64" t="s">
        <v>15</v>
      </c>
      <c r="AC32" s="65" t="s">
        <v>18</v>
      </c>
      <c r="AD32" s="60" t="s">
        <v>17</v>
      </c>
      <c r="AE32" s="61" t="s">
        <v>14</v>
      </c>
      <c r="AF32" s="62" t="s">
        <v>13</v>
      </c>
      <c r="AG32" s="63" t="s">
        <v>16</v>
      </c>
      <c r="AH32" s="61" t="s">
        <v>14</v>
      </c>
      <c r="AI32" s="99" t="s">
        <v>142</v>
      </c>
      <c r="AJ32" s="62" t="s">
        <v>13</v>
      </c>
      <c r="AK32" s="61" t="s">
        <v>14</v>
      </c>
      <c r="AL32" s="64" t="s">
        <v>15</v>
      </c>
      <c r="AM32" s="62" t="s">
        <v>13</v>
      </c>
      <c r="AN32" s="113" t="s">
        <v>139</v>
      </c>
      <c r="AO32" s="64" t="s">
        <v>15</v>
      </c>
      <c r="AP32" s="107" t="s">
        <v>144</v>
      </c>
      <c r="AQ32" s="61" t="s">
        <v>14</v>
      </c>
      <c r="AR32" s="64" t="s">
        <v>15</v>
      </c>
      <c r="AS32" s="114" t="s">
        <v>140</v>
      </c>
      <c r="AT32" s="62" t="s">
        <v>13</v>
      </c>
      <c r="AU32" s="64" t="s">
        <v>15</v>
      </c>
      <c r="AV32" s="63" t="s">
        <v>16</v>
      </c>
      <c r="AW32" s="61" t="s">
        <v>14</v>
      </c>
      <c r="AX32" s="64" t="s">
        <v>15</v>
      </c>
      <c r="AY32" s="65" t="s">
        <v>18</v>
      </c>
      <c r="AZ32" s="61" t="s">
        <v>14</v>
      </c>
      <c r="BA32" s="64" t="s">
        <v>15</v>
      </c>
      <c r="BB32" s="62" t="s">
        <v>13</v>
      </c>
      <c r="BC32" s="61" t="s">
        <v>14</v>
      </c>
      <c r="BD32" s="64" t="s">
        <v>15</v>
      </c>
      <c r="BE32" s="103" t="s">
        <v>143</v>
      </c>
      <c r="BF32" s="114" t="s">
        <v>140</v>
      </c>
      <c r="BG32" s="115" t="s">
        <v>141</v>
      </c>
      <c r="BH32" s="113" t="s">
        <v>139</v>
      </c>
      <c r="BI32" s="64" t="s">
        <v>15</v>
      </c>
      <c r="BJ32" s="62" t="s">
        <v>13</v>
      </c>
      <c r="BK32" s="61" t="s">
        <v>14</v>
      </c>
      <c r="BL32" s="64" t="s">
        <v>15</v>
      </c>
      <c r="BM32" s="65" t="s">
        <v>18</v>
      </c>
      <c r="BN32" s="60" t="s">
        <v>17</v>
      </c>
      <c r="BO32" s="61" t="s">
        <v>14</v>
      </c>
      <c r="BP32" s="62" t="s">
        <v>13</v>
      </c>
      <c r="BQ32" s="63" t="s">
        <v>16</v>
      </c>
      <c r="BR32" s="61" t="s">
        <v>14</v>
      </c>
      <c r="BS32" s="99" t="s">
        <v>142</v>
      </c>
      <c r="BT32" s="62" t="s">
        <v>13</v>
      </c>
      <c r="BU32" s="61" t="s">
        <v>14</v>
      </c>
      <c r="BV32" s="64" t="s">
        <v>15</v>
      </c>
      <c r="BW32" s="62" t="s">
        <v>13</v>
      </c>
      <c r="BX32" s="113" t="s">
        <v>139</v>
      </c>
      <c r="BY32" s="64" t="s">
        <v>15</v>
      </c>
      <c r="BZ32" s="107" t="s">
        <v>144</v>
      </c>
      <c r="CA32" s="61" t="s">
        <v>14</v>
      </c>
      <c r="CB32" s="64" t="s">
        <v>15</v>
      </c>
      <c r="CC32" s="114" t="s">
        <v>140</v>
      </c>
      <c r="CD32" s="62" t="s">
        <v>13</v>
      </c>
      <c r="CE32" s="64" t="s">
        <v>15</v>
      </c>
      <c r="CF32" s="63" t="s">
        <v>16</v>
      </c>
      <c r="CG32" s="61" t="s">
        <v>14</v>
      </c>
      <c r="CH32" s="64" t="s">
        <v>15</v>
      </c>
      <c r="CI32" s="75" t="s">
        <v>18</v>
      </c>
    </row>
    <row r="33" spans="1:87" ht="23.25" customHeight="1">
      <c r="A33" s="228" t="s">
        <v>132</v>
      </c>
      <c r="B33" s="49">
        <v>29</v>
      </c>
      <c r="C33" s="67" t="s">
        <v>15</v>
      </c>
      <c r="D33" s="62" t="s">
        <v>13</v>
      </c>
      <c r="E33" s="113" t="s">
        <v>139</v>
      </c>
      <c r="F33" s="64" t="s">
        <v>15</v>
      </c>
      <c r="G33" s="107" t="s">
        <v>144</v>
      </c>
      <c r="H33" s="61" t="s">
        <v>14</v>
      </c>
      <c r="I33" s="64" t="s">
        <v>15</v>
      </c>
      <c r="J33" s="114" t="s">
        <v>140</v>
      </c>
      <c r="K33" s="62" t="s">
        <v>13</v>
      </c>
      <c r="L33" s="64" t="s">
        <v>15</v>
      </c>
      <c r="M33" s="68" t="s">
        <v>19</v>
      </c>
      <c r="N33" s="61" t="s">
        <v>14</v>
      </c>
      <c r="O33" s="64" t="s">
        <v>15</v>
      </c>
      <c r="P33" s="65" t="s">
        <v>18</v>
      </c>
      <c r="Q33" s="61" t="s">
        <v>14</v>
      </c>
      <c r="R33" s="64" t="s">
        <v>15</v>
      </c>
      <c r="S33" s="62" t="s">
        <v>13</v>
      </c>
      <c r="T33" s="61" t="s">
        <v>14</v>
      </c>
      <c r="U33" s="64" t="s">
        <v>15</v>
      </c>
      <c r="V33" s="103" t="s">
        <v>143</v>
      </c>
      <c r="W33" s="107" t="s">
        <v>144</v>
      </c>
      <c r="X33" s="115" t="s">
        <v>141</v>
      </c>
      <c r="Y33" s="61" t="s">
        <v>14</v>
      </c>
      <c r="Z33" s="64" t="s">
        <v>15</v>
      </c>
      <c r="AA33" s="62" t="s">
        <v>13</v>
      </c>
      <c r="AB33" s="61" t="s">
        <v>14</v>
      </c>
      <c r="AC33" s="64" t="s">
        <v>15</v>
      </c>
      <c r="AD33" s="65" t="s">
        <v>18</v>
      </c>
      <c r="AE33" s="60" t="s">
        <v>17</v>
      </c>
      <c r="AF33" s="61" t="s">
        <v>14</v>
      </c>
      <c r="AG33" s="62" t="s">
        <v>13</v>
      </c>
      <c r="AH33" s="63" t="s">
        <v>16</v>
      </c>
      <c r="AI33" s="61" t="s">
        <v>14</v>
      </c>
      <c r="AJ33" s="99" t="s">
        <v>142</v>
      </c>
      <c r="AK33" s="62" t="s">
        <v>13</v>
      </c>
      <c r="AL33" s="61" t="s">
        <v>14</v>
      </c>
      <c r="AM33" s="64" t="s">
        <v>15</v>
      </c>
      <c r="AN33" s="62" t="s">
        <v>13</v>
      </c>
      <c r="AO33" s="113" t="s">
        <v>139</v>
      </c>
      <c r="AP33" s="64" t="s">
        <v>15</v>
      </c>
      <c r="AQ33" s="107" t="s">
        <v>144</v>
      </c>
      <c r="AR33" s="61" t="s">
        <v>14</v>
      </c>
      <c r="AS33" s="64" t="s">
        <v>15</v>
      </c>
      <c r="AT33" s="114" t="s">
        <v>140</v>
      </c>
      <c r="AU33" s="62" t="s">
        <v>13</v>
      </c>
      <c r="AV33" s="64" t="s">
        <v>15</v>
      </c>
      <c r="AW33" s="68" t="s">
        <v>19</v>
      </c>
      <c r="AX33" s="61" t="s">
        <v>14</v>
      </c>
      <c r="AY33" s="64" t="s">
        <v>15</v>
      </c>
      <c r="AZ33" s="103" t="s">
        <v>143</v>
      </c>
      <c r="BA33" s="61" t="s">
        <v>14</v>
      </c>
      <c r="BB33" s="64" t="s">
        <v>15</v>
      </c>
      <c r="BC33" s="62" t="s">
        <v>13</v>
      </c>
      <c r="BD33" s="61" t="s">
        <v>14</v>
      </c>
      <c r="BE33" s="64" t="s">
        <v>15</v>
      </c>
      <c r="BF33" s="103" t="s">
        <v>143</v>
      </c>
      <c r="BG33" s="60" t="s">
        <v>17</v>
      </c>
      <c r="BH33" s="115" t="s">
        <v>141</v>
      </c>
      <c r="BI33" s="61" t="s">
        <v>14</v>
      </c>
      <c r="BJ33" s="64" t="s">
        <v>15</v>
      </c>
      <c r="BK33" s="62" t="s">
        <v>13</v>
      </c>
      <c r="BL33" s="61" t="s">
        <v>14</v>
      </c>
      <c r="BM33" s="64" t="s">
        <v>15</v>
      </c>
      <c r="BN33" s="65" t="s">
        <v>18</v>
      </c>
      <c r="BO33" s="60" t="s">
        <v>17</v>
      </c>
      <c r="BP33" s="61" t="s">
        <v>14</v>
      </c>
      <c r="BQ33" s="62" t="s">
        <v>13</v>
      </c>
      <c r="BR33" s="63" t="s">
        <v>16</v>
      </c>
      <c r="BS33" s="61" t="s">
        <v>14</v>
      </c>
      <c r="BT33" s="99" t="s">
        <v>142</v>
      </c>
      <c r="BU33" s="62" t="s">
        <v>13</v>
      </c>
      <c r="BV33" s="61" t="s">
        <v>14</v>
      </c>
      <c r="BW33" s="64" t="s">
        <v>15</v>
      </c>
      <c r="BX33" s="62" t="s">
        <v>13</v>
      </c>
      <c r="BY33" s="113" t="s">
        <v>139</v>
      </c>
      <c r="BZ33" s="64" t="s">
        <v>15</v>
      </c>
      <c r="CA33" s="107" t="s">
        <v>144</v>
      </c>
      <c r="CB33" s="61" t="s">
        <v>14</v>
      </c>
      <c r="CC33" s="64" t="s">
        <v>15</v>
      </c>
      <c r="CD33" s="114" t="s">
        <v>140</v>
      </c>
      <c r="CE33" s="62" t="s">
        <v>13</v>
      </c>
      <c r="CF33" s="64" t="s">
        <v>15</v>
      </c>
      <c r="CG33" s="68" t="s">
        <v>19</v>
      </c>
      <c r="CH33" s="61" t="s">
        <v>14</v>
      </c>
      <c r="CI33" s="99" t="s">
        <v>142</v>
      </c>
    </row>
    <row r="34" spans="1:87" ht="23.25" customHeight="1">
      <c r="A34" s="229"/>
      <c r="B34" s="49">
        <v>30</v>
      </c>
      <c r="C34" s="69" t="s">
        <v>14</v>
      </c>
      <c r="D34" s="64" t="s">
        <v>15</v>
      </c>
      <c r="E34" s="62" t="s">
        <v>13</v>
      </c>
      <c r="F34" s="113" t="s">
        <v>139</v>
      </c>
      <c r="G34" s="64" t="s">
        <v>15</v>
      </c>
      <c r="H34" s="107" t="s">
        <v>144</v>
      </c>
      <c r="I34" s="61" t="s">
        <v>14</v>
      </c>
      <c r="J34" s="64" t="s">
        <v>15</v>
      </c>
      <c r="K34" s="114" t="s">
        <v>140</v>
      </c>
      <c r="L34" s="62" t="s">
        <v>13</v>
      </c>
      <c r="M34" s="64" t="s">
        <v>15</v>
      </c>
      <c r="N34" s="103" t="s">
        <v>143</v>
      </c>
      <c r="O34" s="61" t="s">
        <v>14</v>
      </c>
      <c r="P34" s="64" t="s">
        <v>15</v>
      </c>
      <c r="Q34" s="65" t="s">
        <v>18</v>
      </c>
      <c r="R34" s="61" t="s">
        <v>14</v>
      </c>
      <c r="S34" s="64" t="s">
        <v>15</v>
      </c>
      <c r="T34" s="62" t="s">
        <v>13</v>
      </c>
      <c r="U34" s="61" t="s">
        <v>14</v>
      </c>
      <c r="V34" s="64" t="s">
        <v>15</v>
      </c>
      <c r="W34" s="103" t="s">
        <v>143</v>
      </c>
      <c r="X34" s="60" t="s">
        <v>17</v>
      </c>
      <c r="Y34" s="115" t="s">
        <v>141</v>
      </c>
      <c r="Z34" s="61" t="s">
        <v>14</v>
      </c>
      <c r="AA34" s="64" t="s">
        <v>15</v>
      </c>
      <c r="AB34" s="62" t="s">
        <v>13</v>
      </c>
      <c r="AC34" s="61" t="s">
        <v>14</v>
      </c>
      <c r="AD34" s="64" t="s">
        <v>15</v>
      </c>
      <c r="AE34" s="65" t="s">
        <v>18</v>
      </c>
      <c r="AF34" s="60" t="s">
        <v>17</v>
      </c>
      <c r="AG34" s="61" t="s">
        <v>14</v>
      </c>
      <c r="AH34" s="62" t="s">
        <v>13</v>
      </c>
      <c r="AI34" s="115" t="s">
        <v>141</v>
      </c>
      <c r="AJ34" s="61" t="s">
        <v>14</v>
      </c>
      <c r="AK34" s="99" t="s">
        <v>142</v>
      </c>
      <c r="AL34" s="62" t="s">
        <v>13</v>
      </c>
      <c r="AM34" s="61" t="s">
        <v>14</v>
      </c>
      <c r="AN34" s="64" t="s">
        <v>15</v>
      </c>
      <c r="AO34" s="62" t="s">
        <v>13</v>
      </c>
      <c r="AP34" s="113" t="s">
        <v>139</v>
      </c>
      <c r="AQ34" s="64" t="s">
        <v>15</v>
      </c>
      <c r="AR34" s="107" t="s">
        <v>144</v>
      </c>
      <c r="AS34" s="61" t="s">
        <v>14</v>
      </c>
      <c r="AT34" s="64" t="s">
        <v>15</v>
      </c>
      <c r="AU34" s="114" t="s">
        <v>140</v>
      </c>
      <c r="AV34" s="62" t="s">
        <v>13</v>
      </c>
      <c r="AW34" s="64" t="s">
        <v>15</v>
      </c>
      <c r="AX34" s="63" t="s">
        <v>16</v>
      </c>
      <c r="AY34" s="61" t="s">
        <v>14</v>
      </c>
      <c r="AZ34" s="64" t="s">
        <v>15</v>
      </c>
      <c r="BA34" s="65" t="s">
        <v>18</v>
      </c>
      <c r="BB34" s="61" t="s">
        <v>14</v>
      </c>
      <c r="BC34" s="64" t="s">
        <v>15</v>
      </c>
      <c r="BD34" s="62" t="s">
        <v>13</v>
      </c>
      <c r="BE34" s="61" t="s">
        <v>14</v>
      </c>
      <c r="BF34" s="64" t="s">
        <v>15</v>
      </c>
      <c r="BG34" s="103" t="s">
        <v>143</v>
      </c>
      <c r="BH34" s="114" t="s">
        <v>140</v>
      </c>
      <c r="BI34" s="115" t="s">
        <v>141</v>
      </c>
      <c r="BJ34" s="113" t="s">
        <v>139</v>
      </c>
      <c r="BK34" s="64" t="s">
        <v>15</v>
      </c>
      <c r="BL34" s="62" t="s">
        <v>13</v>
      </c>
      <c r="BM34" s="61" t="s">
        <v>14</v>
      </c>
      <c r="BN34" s="64" t="s">
        <v>15</v>
      </c>
      <c r="BO34" s="65" t="s">
        <v>18</v>
      </c>
      <c r="BP34" s="60" t="s">
        <v>17</v>
      </c>
      <c r="BQ34" s="61" t="s">
        <v>14</v>
      </c>
      <c r="BR34" s="62" t="s">
        <v>13</v>
      </c>
      <c r="BS34" s="115" t="s">
        <v>141</v>
      </c>
      <c r="BT34" s="61" t="s">
        <v>14</v>
      </c>
      <c r="BU34" s="99" t="s">
        <v>142</v>
      </c>
      <c r="BV34" s="62" t="s">
        <v>13</v>
      </c>
      <c r="BW34" s="61" t="s">
        <v>14</v>
      </c>
      <c r="BX34" s="64" t="s">
        <v>15</v>
      </c>
      <c r="BY34" s="62" t="s">
        <v>13</v>
      </c>
      <c r="BZ34" s="113" t="s">
        <v>139</v>
      </c>
      <c r="CA34" s="64" t="s">
        <v>15</v>
      </c>
      <c r="CB34" s="107" t="s">
        <v>144</v>
      </c>
      <c r="CC34" s="61" t="s">
        <v>14</v>
      </c>
      <c r="CD34" s="64" t="s">
        <v>15</v>
      </c>
      <c r="CE34" s="114" t="s">
        <v>140</v>
      </c>
      <c r="CF34" s="62" t="s">
        <v>13</v>
      </c>
      <c r="CG34" s="64" t="s">
        <v>15</v>
      </c>
      <c r="CH34" s="63" t="s">
        <v>16</v>
      </c>
      <c r="CI34" s="72" t="s">
        <v>14</v>
      </c>
    </row>
    <row r="35" spans="1:87" ht="23.25" customHeight="1">
      <c r="A35" s="229"/>
      <c r="B35" s="49">
        <v>31</v>
      </c>
      <c r="C35" s="71" t="s">
        <v>13</v>
      </c>
      <c r="D35" s="61" t="s">
        <v>14</v>
      </c>
      <c r="E35" s="64" t="s">
        <v>15</v>
      </c>
      <c r="F35" s="62" t="s">
        <v>13</v>
      </c>
      <c r="G35" s="113" t="s">
        <v>139</v>
      </c>
      <c r="H35" s="64" t="s">
        <v>15</v>
      </c>
      <c r="I35" s="107" t="s">
        <v>144</v>
      </c>
      <c r="J35" s="61" t="s">
        <v>14</v>
      </c>
      <c r="K35" s="64" t="s">
        <v>15</v>
      </c>
      <c r="L35" s="114" t="s">
        <v>140</v>
      </c>
      <c r="M35" s="62" t="s">
        <v>13</v>
      </c>
      <c r="N35" s="64" t="s">
        <v>15</v>
      </c>
      <c r="O35" s="68" t="s">
        <v>19</v>
      </c>
      <c r="P35" s="61" t="s">
        <v>14</v>
      </c>
      <c r="Q35" s="64" t="s">
        <v>15</v>
      </c>
      <c r="R35" s="65" t="s">
        <v>18</v>
      </c>
      <c r="S35" s="61" t="s">
        <v>14</v>
      </c>
      <c r="T35" s="64" t="s">
        <v>15</v>
      </c>
      <c r="U35" s="62" t="s">
        <v>13</v>
      </c>
      <c r="V35" s="61" t="s">
        <v>14</v>
      </c>
      <c r="W35" s="64" t="s">
        <v>15</v>
      </c>
      <c r="X35" s="103" t="s">
        <v>143</v>
      </c>
      <c r="Y35" s="60" t="s">
        <v>17</v>
      </c>
      <c r="Z35" s="115" t="s">
        <v>141</v>
      </c>
      <c r="AA35" s="61" t="s">
        <v>14</v>
      </c>
      <c r="AB35" s="64" t="s">
        <v>15</v>
      </c>
      <c r="AC35" s="62" t="s">
        <v>13</v>
      </c>
      <c r="AD35" s="61" t="s">
        <v>14</v>
      </c>
      <c r="AE35" s="64" t="s">
        <v>15</v>
      </c>
      <c r="AF35" s="65" t="s">
        <v>18</v>
      </c>
      <c r="AG35" s="60" t="s">
        <v>17</v>
      </c>
      <c r="AH35" s="61" t="s">
        <v>14</v>
      </c>
      <c r="AI35" s="62" t="s">
        <v>13</v>
      </c>
      <c r="AJ35" s="63" t="s">
        <v>16</v>
      </c>
      <c r="AK35" s="61" t="s">
        <v>14</v>
      </c>
      <c r="AL35" s="99" t="s">
        <v>142</v>
      </c>
      <c r="AM35" s="62" t="s">
        <v>13</v>
      </c>
      <c r="AN35" s="61" t="s">
        <v>14</v>
      </c>
      <c r="AO35" s="64" t="s">
        <v>15</v>
      </c>
      <c r="AP35" s="62" t="s">
        <v>13</v>
      </c>
      <c r="AQ35" s="113" t="s">
        <v>139</v>
      </c>
      <c r="AR35" s="64" t="s">
        <v>15</v>
      </c>
      <c r="AS35" s="107" t="s">
        <v>144</v>
      </c>
      <c r="AT35" s="61" t="s">
        <v>14</v>
      </c>
      <c r="AU35" s="64" t="s">
        <v>15</v>
      </c>
      <c r="AV35" s="114" t="s">
        <v>140</v>
      </c>
      <c r="AW35" s="62" t="s">
        <v>13</v>
      </c>
      <c r="AX35" s="64" t="s">
        <v>15</v>
      </c>
      <c r="AY35" s="68" t="s">
        <v>19</v>
      </c>
      <c r="AZ35" s="61" t="s">
        <v>14</v>
      </c>
      <c r="BA35" s="64" t="s">
        <v>15</v>
      </c>
      <c r="BB35" s="65" t="s">
        <v>18</v>
      </c>
      <c r="BC35" s="61" t="s">
        <v>14</v>
      </c>
      <c r="BD35" s="64" t="s">
        <v>15</v>
      </c>
      <c r="BE35" s="62" t="s">
        <v>13</v>
      </c>
      <c r="BF35" s="61" t="s">
        <v>14</v>
      </c>
      <c r="BG35" s="64" t="s">
        <v>15</v>
      </c>
      <c r="BH35" s="103" t="s">
        <v>143</v>
      </c>
      <c r="BI35" s="60" t="s">
        <v>17</v>
      </c>
      <c r="BJ35" s="115" t="s">
        <v>141</v>
      </c>
      <c r="BK35" s="61" t="s">
        <v>14</v>
      </c>
      <c r="BL35" s="64" t="s">
        <v>15</v>
      </c>
      <c r="BM35" s="62" t="s">
        <v>13</v>
      </c>
      <c r="BN35" s="61" t="s">
        <v>14</v>
      </c>
      <c r="BO35" s="64" t="s">
        <v>15</v>
      </c>
      <c r="BP35" s="65" t="s">
        <v>18</v>
      </c>
      <c r="BQ35" s="60" t="s">
        <v>17</v>
      </c>
      <c r="BR35" s="61" t="s">
        <v>14</v>
      </c>
      <c r="BS35" s="62" t="s">
        <v>13</v>
      </c>
      <c r="BT35" s="63" t="s">
        <v>16</v>
      </c>
      <c r="BU35" s="61" t="s">
        <v>14</v>
      </c>
      <c r="BV35" s="99" t="s">
        <v>142</v>
      </c>
      <c r="BW35" s="62" t="s">
        <v>13</v>
      </c>
      <c r="BX35" s="61" t="s">
        <v>14</v>
      </c>
      <c r="BY35" s="64" t="s">
        <v>15</v>
      </c>
      <c r="BZ35" s="62" t="s">
        <v>13</v>
      </c>
      <c r="CA35" s="113" t="s">
        <v>139</v>
      </c>
      <c r="CB35" s="64" t="s">
        <v>15</v>
      </c>
      <c r="CC35" s="107" t="s">
        <v>144</v>
      </c>
      <c r="CD35" s="61" t="s">
        <v>14</v>
      </c>
      <c r="CE35" s="64" t="s">
        <v>15</v>
      </c>
      <c r="CF35" s="114" t="s">
        <v>140</v>
      </c>
      <c r="CG35" s="62" t="s">
        <v>13</v>
      </c>
      <c r="CH35" s="64" t="s">
        <v>15</v>
      </c>
      <c r="CI35" s="77" t="s">
        <v>19</v>
      </c>
    </row>
    <row r="36" spans="1:87" ht="23.25" customHeight="1" thickBot="1">
      <c r="A36" s="230"/>
      <c r="B36" s="49">
        <v>32</v>
      </c>
      <c r="C36" s="99" t="s">
        <v>142</v>
      </c>
      <c r="D36" s="62" t="s">
        <v>13</v>
      </c>
      <c r="E36" s="61" t="s">
        <v>14</v>
      </c>
      <c r="F36" s="64" t="s">
        <v>15</v>
      </c>
      <c r="G36" s="62" t="s">
        <v>13</v>
      </c>
      <c r="H36" s="113" t="s">
        <v>139</v>
      </c>
      <c r="I36" s="64" t="s">
        <v>15</v>
      </c>
      <c r="J36" s="107" t="s">
        <v>144</v>
      </c>
      <c r="K36" s="61" t="s">
        <v>14</v>
      </c>
      <c r="L36" s="64" t="s">
        <v>15</v>
      </c>
      <c r="M36" s="114" t="s">
        <v>140</v>
      </c>
      <c r="N36" s="62" t="s">
        <v>13</v>
      </c>
      <c r="O36" s="64" t="s">
        <v>15</v>
      </c>
      <c r="P36" s="103" t="s">
        <v>143</v>
      </c>
      <c r="Q36" s="61" t="s">
        <v>14</v>
      </c>
      <c r="R36" s="64" t="s">
        <v>15</v>
      </c>
      <c r="S36" s="65" t="s">
        <v>18</v>
      </c>
      <c r="T36" s="61" t="s">
        <v>14</v>
      </c>
      <c r="U36" s="64" t="s">
        <v>15</v>
      </c>
      <c r="V36" s="62" t="s">
        <v>13</v>
      </c>
      <c r="W36" s="61" t="s">
        <v>14</v>
      </c>
      <c r="X36" s="64" t="s">
        <v>15</v>
      </c>
      <c r="Y36" s="103" t="s">
        <v>143</v>
      </c>
      <c r="Z36" s="60" t="s">
        <v>17</v>
      </c>
      <c r="AA36" s="115" t="s">
        <v>141</v>
      </c>
      <c r="AB36" s="61" t="s">
        <v>14</v>
      </c>
      <c r="AC36" s="64" t="s">
        <v>15</v>
      </c>
      <c r="AD36" s="62" t="s">
        <v>13</v>
      </c>
      <c r="AE36" s="61" t="s">
        <v>14</v>
      </c>
      <c r="AF36" s="64" t="s">
        <v>15</v>
      </c>
      <c r="AG36" s="65" t="s">
        <v>18</v>
      </c>
      <c r="AH36" s="60" t="s">
        <v>17</v>
      </c>
      <c r="AI36" s="61" t="s">
        <v>14</v>
      </c>
      <c r="AJ36" s="62" t="s">
        <v>13</v>
      </c>
      <c r="AK36" s="63" t="s">
        <v>16</v>
      </c>
      <c r="AL36" s="61" t="s">
        <v>14</v>
      </c>
      <c r="AM36" s="99" t="s">
        <v>142</v>
      </c>
      <c r="AN36" s="62" t="s">
        <v>13</v>
      </c>
      <c r="AO36" s="61" t="s">
        <v>14</v>
      </c>
      <c r="AP36" s="64" t="s">
        <v>15</v>
      </c>
      <c r="AQ36" s="62" t="s">
        <v>13</v>
      </c>
      <c r="AR36" s="113" t="s">
        <v>139</v>
      </c>
      <c r="AS36" s="64" t="s">
        <v>15</v>
      </c>
      <c r="AT36" s="107" t="s">
        <v>144</v>
      </c>
      <c r="AU36" s="61" t="s">
        <v>14</v>
      </c>
      <c r="AV36" s="64" t="s">
        <v>15</v>
      </c>
      <c r="AW36" s="114" t="s">
        <v>140</v>
      </c>
      <c r="AX36" s="62" t="s">
        <v>13</v>
      </c>
      <c r="AY36" s="64" t="s">
        <v>15</v>
      </c>
      <c r="AZ36" s="63" t="s">
        <v>16</v>
      </c>
      <c r="BA36" s="61" t="s">
        <v>14</v>
      </c>
      <c r="BB36" s="64" t="s">
        <v>15</v>
      </c>
      <c r="BC36" s="107" t="s">
        <v>144</v>
      </c>
      <c r="BD36" s="61" t="s">
        <v>14</v>
      </c>
      <c r="BE36" s="64" t="s">
        <v>15</v>
      </c>
      <c r="BF36" s="62" t="s">
        <v>13</v>
      </c>
      <c r="BG36" s="61" t="s">
        <v>14</v>
      </c>
      <c r="BH36" s="64" t="s">
        <v>15</v>
      </c>
      <c r="BI36" s="103" t="s">
        <v>143</v>
      </c>
      <c r="BJ36" s="114" t="s">
        <v>140</v>
      </c>
      <c r="BK36" s="115" t="s">
        <v>141</v>
      </c>
      <c r="BL36" s="113" t="s">
        <v>139</v>
      </c>
      <c r="BM36" s="64" t="s">
        <v>15</v>
      </c>
      <c r="BN36" s="62" t="s">
        <v>13</v>
      </c>
      <c r="BO36" s="61" t="s">
        <v>14</v>
      </c>
      <c r="BP36" s="64" t="s">
        <v>15</v>
      </c>
      <c r="BQ36" s="65" t="s">
        <v>18</v>
      </c>
      <c r="BR36" s="60" t="s">
        <v>17</v>
      </c>
      <c r="BS36" s="61" t="s">
        <v>14</v>
      </c>
      <c r="BT36" s="62" t="s">
        <v>13</v>
      </c>
      <c r="BU36" s="63" t="s">
        <v>16</v>
      </c>
      <c r="BV36" s="61" t="s">
        <v>14</v>
      </c>
      <c r="BW36" s="99" t="s">
        <v>142</v>
      </c>
      <c r="BX36" s="62" t="s">
        <v>13</v>
      </c>
      <c r="BY36" s="61" t="s">
        <v>14</v>
      </c>
      <c r="BZ36" s="64" t="s">
        <v>15</v>
      </c>
      <c r="CA36" s="62" t="s">
        <v>13</v>
      </c>
      <c r="CB36" s="113" t="s">
        <v>139</v>
      </c>
      <c r="CC36" s="64" t="s">
        <v>15</v>
      </c>
      <c r="CD36" s="107" t="s">
        <v>144</v>
      </c>
      <c r="CE36" s="61" t="s">
        <v>14</v>
      </c>
      <c r="CF36" s="64" t="s">
        <v>15</v>
      </c>
      <c r="CG36" s="114" t="s">
        <v>140</v>
      </c>
      <c r="CH36" s="62" t="s">
        <v>13</v>
      </c>
      <c r="CI36" s="66" t="s">
        <v>15</v>
      </c>
    </row>
    <row r="37" spans="1:87" ht="23.25" customHeight="1">
      <c r="A37" s="228" t="s">
        <v>133</v>
      </c>
      <c r="B37" s="49">
        <v>33</v>
      </c>
      <c r="C37" s="69" t="s">
        <v>14</v>
      </c>
      <c r="D37" s="99" t="s">
        <v>142</v>
      </c>
      <c r="E37" s="62" t="s">
        <v>13</v>
      </c>
      <c r="F37" s="61" t="s">
        <v>14</v>
      </c>
      <c r="G37" s="64" t="s">
        <v>15</v>
      </c>
      <c r="H37" s="62" t="s">
        <v>13</v>
      </c>
      <c r="I37" s="113" t="s">
        <v>139</v>
      </c>
      <c r="J37" s="64" t="s">
        <v>15</v>
      </c>
      <c r="K37" s="107" t="s">
        <v>144</v>
      </c>
      <c r="L37" s="61" t="s">
        <v>14</v>
      </c>
      <c r="M37" s="64" t="s">
        <v>15</v>
      </c>
      <c r="N37" s="114" t="s">
        <v>140</v>
      </c>
      <c r="O37" s="62" t="s">
        <v>13</v>
      </c>
      <c r="P37" s="64" t="s">
        <v>15</v>
      </c>
      <c r="Q37" s="68" t="s">
        <v>19</v>
      </c>
      <c r="R37" s="61" t="s">
        <v>14</v>
      </c>
      <c r="S37" s="64" t="s">
        <v>15</v>
      </c>
      <c r="T37" s="65" t="s">
        <v>18</v>
      </c>
      <c r="U37" s="61" t="s">
        <v>14</v>
      </c>
      <c r="V37" s="64" t="s">
        <v>15</v>
      </c>
      <c r="W37" s="62" t="s">
        <v>13</v>
      </c>
      <c r="X37" s="61" t="s">
        <v>14</v>
      </c>
      <c r="Y37" s="64" t="s">
        <v>15</v>
      </c>
      <c r="Z37" s="103" t="s">
        <v>143</v>
      </c>
      <c r="AA37" s="107" t="s">
        <v>144</v>
      </c>
      <c r="AB37" s="115" t="s">
        <v>141</v>
      </c>
      <c r="AC37" s="61" t="s">
        <v>14</v>
      </c>
      <c r="AD37" s="64" t="s">
        <v>15</v>
      </c>
      <c r="AE37" s="62" t="s">
        <v>13</v>
      </c>
      <c r="AF37" s="61" t="s">
        <v>14</v>
      </c>
      <c r="AG37" s="64" t="s">
        <v>15</v>
      </c>
      <c r="AH37" s="65" t="s">
        <v>18</v>
      </c>
      <c r="AI37" s="60" t="s">
        <v>17</v>
      </c>
      <c r="AJ37" s="61" t="s">
        <v>14</v>
      </c>
      <c r="AK37" s="62" t="s">
        <v>13</v>
      </c>
      <c r="AL37" s="115" t="s">
        <v>141</v>
      </c>
      <c r="AM37" s="61" t="s">
        <v>14</v>
      </c>
      <c r="AN37" s="99" t="s">
        <v>142</v>
      </c>
      <c r="AO37" s="62" t="s">
        <v>13</v>
      </c>
      <c r="AP37" s="61" t="s">
        <v>14</v>
      </c>
      <c r="AQ37" s="64" t="s">
        <v>15</v>
      </c>
      <c r="AR37" s="62" t="s">
        <v>13</v>
      </c>
      <c r="AS37" s="113" t="s">
        <v>139</v>
      </c>
      <c r="AT37" s="64" t="s">
        <v>15</v>
      </c>
      <c r="AU37" s="107" t="s">
        <v>144</v>
      </c>
      <c r="AV37" s="61" t="s">
        <v>14</v>
      </c>
      <c r="AW37" s="64" t="s">
        <v>15</v>
      </c>
      <c r="AX37" s="114" t="s">
        <v>140</v>
      </c>
      <c r="AY37" s="62" t="s">
        <v>13</v>
      </c>
      <c r="AZ37" s="64" t="s">
        <v>15</v>
      </c>
      <c r="BA37" s="68" t="s">
        <v>19</v>
      </c>
      <c r="BB37" s="61" t="s">
        <v>14</v>
      </c>
      <c r="BC37" s="99" t="s">
        <v>142</v>
      </c>
      <c r="BD37" s="65" t="s">
        <v>18</v>
      </c>
      <c r="BE37" s="61" t="s">
        <v>14</v>
      </c>
      <c r="BF37" s="64" t="s">
        <v>15</v>
      </c>
      <c r="BG37" s="62" t="s">
        <v>13</v>
      </c>
      <c r="BH37" s="61" t="s">
        <v>14</v>
      </c>
      <c r="BI37" s="64" t="s">
        <v>15</v>
      </c>
      <c r="BJ37" s="103" t="s">
        <v>143</v>
      </c>
      <c r="BK37" s="60" t="s">
        <v>17</v>
      </c>
      <c r="BL37" s="115" t="s">
        <v>141</v>
      </c>
      <c r="BM37" s="61" t="s">
        <v>14</v>
      </c>
      <c r="BN37" s="64" t="s">
        <v>15</v>
      </c>
      <c r="BO37" s="62" t="s">
        <v>13</v>
      </c>
      <c r="BP37" s="61" t="s">
        <v>14</v>
      </c>
      <c r="BQ37" s="64" t="s">
        <v>15</v>
      </c>
      <c r="BR37" s="65" t="s">
        <v>18</v>
      </c>
      <c r="BS37" s="60" t="s">
        <v>17</v>
      </c>
      <c r="BT37" s="61" t="s">
        <v>14</v>
      </c>
      <c r="BU37" s="62" t="s">
        <v>13</v>
      </c>
      <c r="BV37" s="115" t="s">
        <v>141</v>
      </c>
      <c r="BW37" s="61" t="s">
        <v>14</v>
      </c>
      <c r="BX37" s="99" t="s">
        <v>142</v>
      </c>
      <c r="BY37" s="62" t="s">
        <v>13</v>
      </c>
      <c r="BZ37" s="61" t="s">
        <v>14</v>
      </c>
      <c r="CA37" s="64" t="s">
        <v>15</v>
      </c>
      <c r="CB37" s="62" t="s">
        <v>13</v>
      </c>
      <c r="CC37" s="113" t="s">
        <v>139</v>
      </c>
      <c r="CD37" s="64" t="s">
        <v>15</v>
      </c>
      <c r="CE37" s="107" t="s">
        <v>144</v>
      </c>
      <c r="CF37" s="61" t="s">
        <v>14</v>
      </c>
      <c r="CG37" s="64" t="s">
        <v>15</v>
      </c>
      <c r="CH37" s="114" t="s">
        <v>140</v>
      </c>
      <c r="CI37" s="70" t="s">
        <v>13</v>
      </c>
    </row>
    <row r="38" spans="1:87" ht="23.25" customHeight="1">
      <c r="A38" s="229"/>
      <c r="B38" s="49">
        <v>34</v>
      </c>
      <c r="C38" s="78" t="s">
        <v>16</v>
      </c>
      <c r="D38" s="61" t="s">
        <v>14</v>
      </c>
      <c r="E38" s="99" t="s">
        <v>142</v>
      </c>
      <c r="F38" s="62" t="s">
        <v>13</v>
      </c>
      <c r="G38" s="61" t="s">
        <v>14</v>
      </c>
      <c r="H38" s="64" t="s">
        <v>15</v>
      </c>
      <c r="I38" s="62" t="s">
        <v>13</v>
      </c>
      <c r="J38" s="113" t="s">
        <v>139</v>
      </c>
      <c r="K38" s="64" t="s">
        <v>15</v>
      </c>
      <c r="L38" s="107" t="s">
        <v>144</v>
      </c>
      <c r="M38" s="61" t="s">
        <v>14</v>
      </c>
      <c r="N38" s="64" t="s">
        <v>15</v>
      </c>
      <c r="O38" s="114" t="s">
        <v>140</v>
      </c>
      <c r="P38" s="62" t="s">
        <v>13</v>
      </c>
      <c r="Q38" s="64" t="s">
        <v>15</v>
      </c>
      <c r="R38" s="103" t="s">
        <v>143</v>
      </c>
      <c r="S38" s="61" t="s">
        <v>14</v>
      </c>
      <c r="T38" s="64" t="s">
        <v>15</v>
      </c>
      <c r="U38" s="65" t="s">
        <v>18</v>
      </c>
      <c r="V38" s="61" t="s">
        <v>14</v>
      </c>
      <c r="W38" s="64" t="s">
        <v>15</v>
      </c>
      <c r="X38" s="62" t="s">
        <v>13</v>
      </c>
      <c r="Y38" s="61" t="s">
        <v>14</v>
      </c>
      <c r="Z38" s="64" t="s">
        <v>15</v>
      </c>
      <c r="AA38" s="103" t="s">
        <v>143</v>
      </c>
      <c r="AB38" s="60" t="s">
        <v>17</v>
      </c>
      <c r="AC38" s="115" t="s">
        <v>141</v>
      </c>
      <c r="AD38" s="61" t="s">
        <v>14</v>
      </c>
      <c r="AE38" s="64" t="s">
        <v>15</v>
      </c>
      <c r="AF38" s="62" t="s">
        <v>13</v>
      </c>
      <c r="AG38" s="61" t="s">
        <v>14</v>
      </c>
      <c r="AH38" s="64" t="s">
        <v>15</v>
      </c>
      <c r="AI38" s="65" t="s">
        <v>18</v>
      </c>
      <c r="AJ38" s="60" t="s">
        <v>17</v>
      </c>
      <c r="AK38" s="61" t="s">
        <v>14</v>
      </c>
      <c r="AL38" s="62" t="s">
        <v>13</v>
      </c>
      <c r="AM38" s="63" t="s">
        <v>16</v>
      </c>
      <c r="AN38" s="61" t="s">
        <v>14</v>
      </c>
      <c r="AO38" s="99" t="s">
        <v>142</v>
      </c>
      <c r="AP38" s="62" t="s">
        <v>13</v>
      </c>
      <c r="AQ38" s="61" t="s">
        <v>14</v>
      </c>
      <c r="AR38" s="64" t="s">
        <v>15</v>
      </c>
      <c r="AS38" s="62" t="s">
        <v>13</v>
      </c>
      <c r="AT38" s="113" t="s">
        <v>139</v>
      </c>
      <c r="AU38" s="64" t="s">
        <v>15</v>
      </c>
      <c r="AV38" s="107" t="s">
        <v>144</v>
      </c>
      <c r="AW38" s="61" t="s">
        <v>14</v>
      </c>
      <c r="AX38" s="64" t="s">
        <v>15</v>
      </c>
      <c r="AY38" s="114" t="s">
        <v>140</v>
      </c>
      <c r="AZ38" s="62" t="s">
        <v>13</v>
      </c>
      <c r="BA38" s="64" t="s">
        <v>15</v>
      </c>
      <c r="BB38" s="63" t="s">
        <v>16</v>
      </c>
      <c r="BC38" s="61" t="s">
        <v>14</v>
      </c>
      <c r="BD38" s="64" t="s">
        <v>15</v>
      </c>
      <c r="BE38" s="65" t="s">
        <v>18</v>
      </c>
      <c r="BF38" s="61" t="s">
        <v>14</v>
      </c>
      <c r="BG38" s="64" t="s">
        <v>15</v>
      </c>
      <c r="BH38" s="62" t="s">
        <v>13</v>
      </c>
      <c r="BI38" s="61" t="s">
        <v>14</v>
      </c>
      <c r="BJ38" s="64" t="s">
        <v>15</v>
      </c>
      <c r="BK38" s="103" t="s">
        <v>143</v>
      </c>
      <c r="BL38" s="114" t="s">
        <v>140</v>
      </c>
      <c r="BM38" s="115" t="s">
        <v>141</v>
      </c>
      <c r="BN38" s="113" t="s">
        <v>139</v>
      </c>
      <c r="BO38" s="64" t="s">
        <v>15</v>
      </c>
      <c r="BP38" s="62" t="s">
        <v>13</v>
      </c>
      <c r="BQ38" s="61" t="s">
        <v>14</v>
      </c>
      <c r="BR38" s="64" t="s">
        <v>15</v>
      </c>
      <c r="BS38" s="65" t="s">
        <v>18</v>
      </c>
      <c r="BT38" s="60" t="s">
        <v>17</v>
      </c>
      <c r="BU38" s="61" t="s">
        <v>14</v>
      </c>
      <c r="BV38" s="62" t="s">
        <v>13</v>
      </c>
      <c r="BW38" s="63" t="s">
        <v>16</v>
      </c>
      <c r="BX38" s="61" t="s">
        <v>14</v>
      </c>
      <c r="BY38" s="99" t="s">
        <v>142</v>
      </c>
      <c r="BZ38" s="62" t="s">
        <v>13</v>
      </c>
      <c r="CA38" s="61" t="s">
        <v>14</v>
      </c>
      <c r="CB38" s="64" t="s">
        <v>15</v>
      </c>
      <c r="CC38" s="62" t="s">
        <v>13</v>
      </c>
      <c r="CD38" s="113" t="s">
        <v>139</v>
      </c>
      <c r="CE38" s="64" t="s">
        <v>15</v>
      </c>
      <c r="CF38" s="107" t="s">
        <v>144</v>
      </c>
      <c r="CG38" s="61" t="s">
        <v>14</v>
      </c>
      <c r="CH38" s="64" t="s">
        <v>15</v>
      </c>
      <c r="CI38" s="114" t="s">
        <v>140</v>
      </c>
    </row>
    <row r="39" spans="1:87" ht="23.25" customHeight="1">
      <c r="A39" s="229"/>
      <c r="B39" s="49">
        <v>35</v>
      </c>
      <c r="C39" s="71" t="s">
        <v>13</v>
      </c>
      <c r="D39" s="63" t="s">
        <v>16</v>
      </c>
      <c r="E39" s="61" t="s">
        <v>14</v>
      </c>
      <c r="F39" s="99" t="s">
        <v>142</v>
      </c>
      <c r="G39" s="62" t="s">
        <v>13</v>
      </c>
      <c r="H39" s="61" t="s">
        <v>14</v>
      </c>
      <c r="I39" s="64" t="s">
        <v>15</v>
      </c>
      <c r="J39" s="62" t="s">
        <v>13</v>
      </c>
      <c r="K39" s="113" t="s">
        <v>139</v>
      </c>
      <c r="L39" s="64" t="s">
        <v>15</v>
      </c>
      <c r="M39" s="107" t="s">
        <v>144</v>
      </c>
      <c r="N39" s="61" t="s">
        <v>14</v>
      </c>
      <c r="O39" s="64" t="s">
        <v>15</v>
      </c>
      <c r="P39" s="114" t="s">
        <v>140</v>
      </c>
      <c r="Q39" s="62" t="s">
        <v>13</v>
      </c>
      <c r="R39" s="64" t="s">
        <v>15</v>
      </c>
      <c r="S39" s="68" t="s">
        <v>19</v>
      </c>
      <c r="T39" s="61" t="s">
        <v>14</v>
      </c>
      <c r="U39" s="64" t="s">
        <v>15</v>
      </c>
      <c r="V39" s="65" t="s">
        <v>18</v>
      </c>
      <c r="W39" s="61" t="s">
        <v>14</v>
      </c>
      <c r="X39" s="64" t="s">
        <v>15</v>
      </c>
      <c r="Y39" s="62" t="s">
        <v>13</v>
      </c>
      <c r="Z39" s="61" t="s">
        <v>14</v>
      </c>
      <c r="AA39" s="64" t="s">
        <v>15</v>
      </c>
      <c r="AB39" s="103" t="s">
        <v>143</v>
      </c>
      <c r="AC39" s="60" t="s">
        <v>17</v>
      </c>
      <c r="AD39" s="115" t="s">
        <v>141</v>
      </c>
      <c r="AE39" s="61" t="s">
        <v>14</v>
      </c>
      <c r="AF39" s="64" t="s">
        <v>15</v>
      </c>
      <c r="AG39" s="62" t="s">
        <v>13</v>
      </c>
      <c r="AH39" s="61" t="s">
        <v>14</v>
      </c>
      <c r="AI39" s="64" t="s">
        <v>15</v>
      </c>
      <c r="AJ39" s="65" t="s">
        <v>18</v>
      </c>
      <c r="AK39" s="60" t="s">
        <v>17</v>
      </c>
      <c r="AL39" s="61" t="s">
        <v>14</v>
      </c>
      <c r="AM39" s="62" t="s">
        <v>13</v>
      </c>
      <c r="AN39" s="63" t="s">
        <v>16</v>
      </c>
      <c r="AO39" s="61" t="s">
        <v>14</v>
      </c>
      <c r="AP39" s="99" t="s">
        <v>142</v>
      </c>
      <c r="AQ39" s="62" t="s">
        <v>13</v>
      </c>
      <c r="AR39" s="61" t="s">
        <v>14</v>
      </c>
      <c r="AS39" s="64" t="s">
        <v>15</v>
      </c>
      <c r="AT39" s="62" t="s">
        <v>13</v>
      </c>
      <c r="AU39" s="113" t="s">
        <v>139</v>
      </c>
      <c r="AV39" s="64" t="s">
        <v>15</v>
      </c>
      <c r="AW39" s="107" t="s">
        <v>144</v>
      </c>
      <c r="AX39" s="61" t="s">
        <v>14</v>
      </c>
      <c r="AY39" s="64" t="s">
        <v>15</v>
      </c>
      <c r="AZ39" s="114" t="s">
        <v>140</v>
      </c>
      <c r="BA39" s="62" t="s">
        <v>13</v>
      </c>
      <c r="BB39" s="64" t="s">
        <v>15</v>
      </c>
      <c r="BC39" s="68" t="s">
        <v>19</v>
      </c>
      <c r="BD39" s="61" t="s">
        <v>14</v>
      </c>
      <c r="BE39" s="99" t="s">
        <v>142</v>
      </c>
      <c r="BF39" s="65" t="s">
        <v>18</v>
      </c>
      <c r="BG39" s="61" t="s">
        <v>14</v>
      </c>
      <c r="BH39" s="64" t="s">
        <v>15</v>
      </c>
      <c r="BI39" s="62" t="s">
        <v>13</v>
      </c>
      <c r="BJ39" s="61" t="s">
        <v>14</v>
      </c>
      <c r="BK39" s="64" t="s">
        <v>15</v>
      </c>
      <c r="BL39" s="103" t="s">
        <v>143</v>
      </c>
      <c r="BM39" s="60" t="s">
        <v>17</v>
      </c>
      <c r="BN39" s="115" t="s">
        <v>141</v>
      </c>
      <c r="BO39" s="61" t="s">
        <v>14</v>
      </c>
      <c r="BP39" s="64" t="s">
        <v>15</v>
      </c>
      <c r="BQ39" s="62" t="s">
        <v>13</v>
      </c>
      <c r="BR39" s="61" t="s">
        <v>14</v>
      </c>
      <c r="BS39" s="64" t="s">
        <v>15</v>
      </c>
      <c r="BT39" s="65" t="s">
        <v>18</v>
      </c>
      <c r="BU39" s="60" t="s">
        <v>17</v>
      </c>
      <c r="BV39" s="61" t="s">
        <v>14</v>
      </c>
      <c r="BW39" s="62" t="s">
        <v>13</v>
      </c>
      <c r="BX39" s="63" t="s">
        <v>16</v>
      </c>
      <c r="BY39" s="61" t="s">
        <v>14</v>
      </c>
      <c r="BZ39" s="99" t="s">
        <v>142</v>
      </c>
      <c r="CA39" s="62" t="s">
        <v>13</v>
      </c>
      <c r="CB39" s="61" t="s">
        <v>14</v>
      </c>
      <c r="CC39" s="64" t="s">
        <v>15</v>
      </c>
      <c r="CD39" s="62" t="s">
        <v>13</v>
      </c>
      <c r="CE39" s="113" t="s">
        <v>139</v>
      </c>
      <c r="CF39" s="64" t="s">
        <v>15</v>
      </c>
      <c r="CG39" s="107" t="s">
        <v>144</v>
      </c>
      <c r="CH39" s="61" t="s">
        <v>14</v>
      </c>
      <c r="CI39" s="66" t="s">
        <v>15</v>
      </c>
    </row>
    <row r="40" spans="1:87" ht="23.25" customHeight="1" thickBot="1">
      <c r="A40" s="230"/>
      <c r="B40" s="50">
        <v>36</v>
      </c>
      <c r="C40" s="79" t="s">
        <v>14</v>
      </c>
      <c r="D40" s="80" t="s">
        <v>13</v>
      </c>
      <c r="E40" s="81" t="s">
        <v>16</v>
      </c>
      <c r="F40" s="82" t="s">
        <v>14</v>
      </c>
      <c r="G40" s="99" t="s">
        <v>142</v>
      </c>
      <c r="H40" s="80" t="s">
        <v>13</v>
      </c>
      <c r="I40" s="82" t="s">
        <v>14</v>
      </c>
      <c r="J40" s="83" t="s">
        <v>15</v>
      </c>
      <c r="K40" s="80" t="s">
        <v>13</v>
      </c>
      <c r="L40" s="113" t="s">
        <v>139</v>
      </c>
      <c r="M40" s="83" t="s">
        <v>15</v>
      </c>
      <c r="N40" s="107" t="s">
        <v>144</v>
      </c>
      <c r="O40" s="82" t="s">
        <v>14</v>
      </c>
      <c r="P40" s="83" t="s">
        <v>15</v>
      </c>
      <c r="Q40" s="114" t="s">
        <v>140</v>
      </c>
      <c r="R40" s="80" t="s">
        <v>13</v>
      </c>
      <c r="S40" s="83" t="s">
        <v>15</v>
      </c>
      <c r="T40" s="103" t="s">
        <v>143</v>
      </c>
      <c r="U40" s="82" t="s">
        <v>14</v>
      </c>
      <c r="V40" s="83" t="s">
        <v>15</v>
      </c>
      <c r="W40" s="84" t="s">
        <v>18</v>
      </c>
      <c r="X40" s="82" t="s">
        <v>14</v>
      </c>
      <c r="Y40" s="83" t="s">
        <v>15</v>
      </c>
      <c r="Z40" s="80" t="s">
        <v>13</v>
      </c>
      <c r="AA40" s="82" t="s">
        <v>14</v>
      </c>
      <c r="AB40" s="83" t="s">
        <v>15</v>
      </c>
      <c r="AC40" s="103" t="s">
        <v>143</v>
      </c>
      <c r="AD40" s="85" t="s">
        <v>17</v>
      </c>
      <c r="AE40" s="115" t="s">
        <v>141</v>
      </c>
      <c r="AF40" s="82" t="s">
        <v>14</v>
      </c>
      <c r="AG40" s="83" t="s">
        <v>15</v>
      </c>
      <c r="AH40" s="80" t="s">
        <v>13</v>
      </c>
      <c r="AI40" s="82" t="s">
        <v>14</v>
      </c>
      <c r="AJ40" s="83" t="s">
        <v>15</v>
      </c>
      <c r="AK40" s="84" t="s">
        <v>18</v>
      </c>
      <c r="AL40" s="85" t="s">
        <v>17</v>
      </c>
      <c r="AM40" s="82" t="s">
        <v>14</v>
      </c>
      <c r="AN40" s="80" t="s">
        <v>13</v>
      </c>
      <c r="AO40" s="115" t="s">
        <v>141</v>
      </c>
      <c r="AP40" s="82" t="s">
        <v>14</v>
      </c>
      <c r="AQ40" s="99" t="s">
        <v>142</v>
      </c>
      <c r="AR40" s="80" t="s">
        <v>13</v>
      </c>
      <c r="AS40" s="82" t="s">
        <v>14</v>
      </c>
      <c r="AT40" s="83" t="s">
        <v>15</v>
      </c>
      <c r="AU40" s="80" t="s">
        <v>13</v>
      </c>
      <c r="AV40" s="113" t="s">
        <v>139</v>
      </c>
      <c r="AW40" s="83" t="s">
        <v>15</v>
      </c>
      <c r="AX40" s="107" t="s">
        <v>144</v>
      </c>
      <c r="AY40" s="82" t="s">
        <v>14</v>
      </c>
      <c r="AZ40" s="83" t="s">
        <v>15</v>
      </c>
      <c r="BA40" s="114" t="s">
        <v>140</v>
      </c>
      <c r="BB40" s="80" t="s">
        <v>13</v>
      </c>
      <c r="BC40" s="83" t="s">
        <v>15</v>
      </c>
      <c r="BD40" s="81" t="s">
        <v>16</v>
      </c>
      <c r="BE40" s="82" t="s">
        <v>14</v>
      </c>
      <c r="BF40" s="83" t="s">
        <v>15</v>
      </c>
      <c r="BG40" s="107" t="s">
        <v>144</v>
      </c>
      <c r="BH40" s="82" t="s">
        <v>14</v>
      </c>
      <c r="BI40" s="83" t="s">
        <v>15</v>
      </c>
      <c r="BJ40" s="80" t="s">
        <v>13</v>
      </c>
      <c r="BK40" s="82" t="s">
        <v>14</v>
      </c>
      <c r="BL40" s="83" t="s">
        <v>15</v>
      </c>
      <c r="BM40" s="103" t="s">
        <v>143</v>
      </c>
      <c r="BN40" s="114" t="s">
        <v>140</v>
      </c>
      <c r="BO40" s="115" t="s">
        <v>141</v>
      </c>
      <c r="BP40" s="113" t="s">
        <v>139</v>
      </c>
      <c r="BQ40" s="83" t="s">
        <v>15</v>
      </c>
      <c r="BR40" s="80" t="s">
        <v>13</v>
      </c>
      <c r="BS40" s="82" t="s">
        <v>14</v>
      </c>
      <c r="BT40" s="83" t="s">
        <v>15</v>
      </c>
      <c r="BU40" s="84" t="s">
        <v>18</v>
      </c>
      <c r="BV40" s="85" t="s">
        <v>17</v>
      </c>
      <c r="BW40" s="82" t="s">
        <v>14</v>
      </c>
      <c r="BX40" s="80" t="s">
        <v>13</v>
      </c>
      <c r="BY40" s="86" t="s">
        <v>19</v>
      </c>
      <c r="BZ40" s="82" t="s">
        <v>14</v>
      </c>
      <c r="CA40" s="99" t="s">
        <v>142</v>
      </c>
      <c r="CB40" s="80" t="s">
        <v>13</v>
      </c>
      <c r="CC40" s="82" t="s">
        <v>14</v>
      </c>
      <c r="CD40" s="83" t="s">
        <v>15</v>
      </c>
      <c r="CE40" s="80" t="s">
        <v>13</v>
      </c>
      <c r="CF40" s="113" t="s">
        <v>139</v>
      </c>
      <c r="CG40" s="83" t="s">
        <v>15</v>
      </c>
      <c r="CH40" s="107" t="s">
        <v>144</v>
      </c>
      <c r="CI40" s="87" t="s">
        <v>14</v>
      </c>
    </row>
    <row r="41" spans="1:87" ht="27" customHeight="1">
      <c r="A41" s="32"/>
      <c r="B41" s="32"/>
      <c r="C41" s="32"/>
      <c r="D41" s="32"/>
      <c r="E41" s="32"/>
      <c r="F41" s="32"/>
      <c r="G41" s="32"/>
    </row>
    <row r="42" spans="1:87" ht="20.25" customHeight="1">
      <c r="A42" s="32"/>
      <c r="B42" s="32"/>
      <c r="C42" s="32"/>
      <c r="D42" s="32"/>
      <c r="E42" s="32"/>
      <c r="F42" s="32"/>
      <c r="G42" s="32"/>
      <c r="H42"/>
      <c r="I42"/>
      <c r="J42"/>
      <c r="K42" s="43"/>
      <c r="L42" s="43"/>
      <c r="M42" s="43"/>
      <c r="N42" s="43"/>
      <c r="O42" s="43"/>
      <c r="P42" s="43"/>
      <c r="Q42" s="44"/>
      <c r="R42" s="44"/>
      <c r="S42" s="44"/>
      <c r="T42" s="44"/>
      <c r="U42" s="44"/>
      <c r="V42" s="44"/>
      <c r="W42" s="44"/>
      <c r="X42" s="44"/>
      <c r="AG42" s="45"/>
      <c r="AH42" s="45"/>
      <c r="AI42" s="45"/>
      <c r="AJ42" s="45"/>
      <c r="AK42" s="45"/>
      <c r="AL42" s="45"/>
      <c r="AM42" s="45"/>
      <c r="AN42" s="45"/>
      <c r="AO42" s="45"/>
      <c r="AP42" s="45"/>
    </row>
    <row r="43" spans="1:87" ht="20.25" customHeight="1">
      <c r="A43" s="32"/>
      <c r="B43" s="32"/>
      <c r="C43" s="32"/>
      <c r="D43" s="32"/>
      <c r="E43" s="32"/>
      <c r="F43" s="32"/>
      <c r="G43" s="32"/>
      <c r="H43"/>
      <c r="I43"/>
      <c r="J43"/>
      <c r="K43" s="43"/>
      <c r="L43" s="43"/>
      <c r="M43" s="43"/>
      <c r="N43" s="43"/>
      <c r="O43" s="43"/>
      <c r="P43" s="43"/>
      <c r="Q43" s="44"/>
      <c r="R43" s="44"/>
      <c r="S43" s="44"/>
      <c r="T43" s="44"/>
      <c r="U43" s="44"/>
      <c r="V43" s="44"/>
      <c r="W43" s="44"/>
      <c r="X43" s="44"/>
      <c r="AG43" s="45"/>
      <c r="AH43" s="45"/>
      <c r="AI43" s="45"/>
      <c r="AJ43" s="45"/>
      <c r="AK43" s="45"/>
      <c r="AL43" s="45"/>
      <c r="AM43" s="45"/>
      <c r="AN43" s="45"/>
      <c r="AO43" s="45"/>
      <c r="AP43" s="45"/>
    </row>
    <row r="44" spans="1:87" ht="20.25" customHeight="1">
      <c r="A44"/>
      <c r="B44"/>
      <c r="C44" s="117"/>
      <c r="D44" s="212" t="s">
        <v>147</v>
      </c>
      <c r="E44" s="213"/>
      <c r="F44" s="118" t="s">
        <v>148</v>
      </c>
      <c r="G44" s="118" t="s">
        <v>149</v>
      </c>
      <c r="H44"/>
      <c r="I44"/>
      <c r="J44"/>
      <c r="K44" s="43"/>
      <c r="L44" s="43"/>
      <c r="M44" s="43"/>
      <c r="N44" s="43"/>
      <c r="O44" s="43"/>
      <c r="P44" s="43"/>
      <c r="Q44" s="44"/>
      <c r="R44" s="44"/>
      <c r="S44" s="44"/>
      <c r="T44" s="44"/>
      <c r="U44" s="44"/>
      <c r="V44" s="44"/>
      <c r="W44" s="44"/>
      <c r="X44" s="44"/>
      <c r="AG44" s="45"/>
      <c r="AH44" s="45"/>
      <c r="AI44" s="45"/>
      <c r="AJ44" s="45"/>
      <c r="AK44" s="45"/>
      <c r="AL44" s="45"/>
      <c r="AM44" s="45"/>
      <c r="AN44" s="45"/>
      <c r="AO44" s="45"/>
      <c r="AP44" s="45"/>
    </row>
    <row r="45" spans="1:87" ht="20.25" customHeight="1">
      <c r="A45" s="214">
        <v>0.7</v>
      </c>
      <c r="B45" s="214"/>
      <c r="C45" s="119" t="s">
        <v>150</v>
      </c>
      <c r="D45" s="120">
        <v>748</v>
      </c>
      <c r="E45" s="120">
        <f>D45</f>
        <v>748</v>
      </c>
      <c r="F45" s="121">
        <f>COUNTIF(C$5:CI$40,"PRI")</f>
        <v>748</v>
      </c>
      <c r="G45" s="121">
        <f>E45-F45</f>
        <v>0</v>
      </c>
      <c r="H45"/>
      <c r="I45"/>
      <c r="J45"/>
      <c r="K45" s="43"/>
      <c r="L45" s="43"/>
      <c r="M45" s="43"/>
      <c r="N45" s="43"/>
      <c r="O45" s="43"/>
      <c r="P45" s="43"/>
      <c r="Q45" s="43"/>
      <c r="R45" s="43"/>
      <c r="S45" s="43"/>
      <c r="T45" s="43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</row>
    <row r="46" spans="1:87" ht="20.25" customHeight="1" thickBot="1">
      <c r="A46" s="214"/>
      <c r="B46" s="214"/>
      <c r="C46" s="122" t="s">
        <v>17</v>
      </c>
      <c r="D46" s="120">
        <v>140</v>
      </c>
      <c r="E46" s="120">
        <f>D46</f>
        <v>140</v>
      </c>
      <c r="F46" s="121">
        <f>COUNTIF(C$5:CI$40,"PVEM")</f>
        <v>140</v>
      </c>
      <c r="G46" s="121">
        <f t="shared" ref="G46:G58" si="0">E46-F46</f>
        <v>0</v>
      </c>
      <c r="H46"/>
      <c r="I46"/>
      <c r="J46"/>
      <c r="K46" s="43"/>
      <c r="L46" s="43"/>
      <c r="M46" s="43"/>
      <c r="N46" s="43"/>
      <c r="O46" s="43"/>
      <c r="P46" s="43"/>
      <c r="Q46" s="43"/>
      <c r="R46" s="43"/>
      <c r="S46" s="43"/>
      <c r="T46" s="43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</row>
    <row r="47" spans="1:87" ht="20.25" customHeight="1" thickBot="1">
      <c r="A47" s="214"/>
      <c r="B47" s="214"/>
      <c r="C47" s="123" t="s">
        <v>19</v>
      </c>
      <c r="D47" s="120">
        <v>47</v>
      </c>
      <c r="E47" s="120">
        <f>D47</f>
        <v>47</v>
      </c>
      <c r="F47" s="121">
        <f>COUNTIF(C$5:CI$40,"PNA")</f>
        <v>47</v>
      </c>
      <c r="G47" s="121">
        <f t="shared" si="0"/>
        <v>0</v>
      </c>
      <c r="H47"/>
      <c r="I47"/>
      <c r="J47"/>
      <c r="K47" s="43"/>
      <c r="L47" s="43"/>
      <c r="M47" s="43"/>
      <c r="N47" s="43"/>
      <c r="O47" s="43"/>
      <c r="P47" s="43"/>
      <c r="Q47" s="43"/>
      <c r="R47" s="43"/>
      <c r="S47" s="43"/>
      <c r="T47" s="43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</row>
    <row r="48" spans="1:87" ht="20.25" customHeight="1">
      <c r="A48" s="215" t="s">
        <v>151</v>
      </c>
      <c r="B48" s="216"/>
      <c r="C48" s="124" t="s">
        <v>139</v>
      </c>
      <c r="D48" s="208">
        <v>307</v>
      </c>
      <c r="E48" s="120">
        <v>102</v>
      </c>
      <c r="F48" s="121">
        <f>COUNTIF(C$5:CI$40,"PRI-C")</f>
        <v>102</v>
      </c>
      <c r="G48" s="121">
        <f t="shared" si="0"/>
        <v>0</v>
      </c>
      <c r="H48"/>
      <c r="I48"/>
      <c r="J48"/>
      <c r="K48" s="43"/>
      <c r="L48" s="43"/>
      <c r="M48" s="43"/>
      <c r="N48" s="43"/>
      <c r="O48" s="43"/>
      <c r="P48" s="43"/>
      <c r="Q48" s="43"/>
      <c r="R48" s="43"/>
      <c r="S48" s="43"/>
      <c r="T48" s="43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</row>
    <row r="49" spans="1:43" ht="20.25" customHeight="1">
      <c r="A49" s="217"/>
      <c r="B49" s="218"/>
      <c r="C49" s="125" t="s">
        <v>140</v>
      </c>
      <c r="D49" s="209"/>
      <c r="E49" s="120">
        <v>102</v>
      </c>
      <c r="F49" s="121">
        <f>COUNTIF(C$5:CI$40,"PVEM-C")</f>
        <v>102</v>
      </c>
      <c r="G49" s="121">
        <f t="shared" si="0"/>
        <v>0</v>
      </c>
      <c r="H49"/>
      <c r="I49"/>
      <c r="J49"/>
      <c r="K49" s="43"/>
      <c r="L49" s="43"/>
      <c r="M49" s="43"/>
      <c r="N49" s="43"/>
      <c r="O49" s="43"/>
      <c r="P49" s="43"/>
      <c r="Q49" s="43"/>
      <c r="R49" s="43"/>
      <c r="S49" s="43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</row>
    <row r="50" spans="1:43" ht="15">
      <c r="A50" s="217"/>
      <c r="B50" s="218"/>
      <c r="C50" s="126" t="s">
        <v>141</v>
      </c>
      <c r="D50" s="210"/>
      <c r="E50" s="120">
        <v>103</v>
      </c>
      <c r="F50" s="121">
        <f>COUNTIF(C$5:CI$40,"PNA-C")</f>
        <v>103</v>
      </c>
      <c r="G50" s="121">
        <f t="shared" si="0"/>
        <v>0</v>
      </c>
      <c r="H50"/>
      <c r="I50"/>
      <c r="J50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43" ht="15">
      <c r="A51" s="214">
        <v>0.7</v>
      </c>
      <c r="B51" s="214"/>
      <c r="C51" s="127" t="s">
        <v>15</v>
      </c>
      <c r="D51" s="120">
        <v>748</v>
      </c>
      <c r="E51" s="120">
        <f>D51</f>
        <v>748</v>
      </c>
      <c r="F51" s="121">
        <f>COUNTIF(C$5:CI$40,"PRD")</f>
        <v>748</v>
      </c>
      <c r="G51" s="121">
        <f t="shared" si="0"/>
        <v>0</v>
      </c>
      <c r="H51"/>
      <c r="I51"/>
      <c r="J51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</row>
    <row r="52" spans="1:43" ht="15">
      <c r="A52" s="214"/>
      <c r="B52" s="214"/>
      <c r="C52" s="128" t="s">
        <v>16</v>
      </c>
      <c r="D52" s="120">
        <v>88</v>
      </c>
      <c r="E52" s="120">
        <f>D52</f>
        <v>88</v>
      </c>
      <c r="F52" s="121">
        <f>COUNTIF(C$5:CI$40,"PT")</f>
        <v>88</v>
      </c>
      <c r="G52" s="121">
        <f t="shared" si="0"/>
        <v>0</v>
      </c>
      <c r="H52"/>
      <c r="I52"/>
      <c r="J52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</row>
    <row r="53" spans="1:43" ht="13.5">
      <c r="A53" s="214"/>
      <c r="B53" s="214"/>
      <c r="C53" s="129" t="s">
        <v>18</v>
      </c>
      <c r="D53" s="120">
        <v>168</v>
      </c>
      <c r="E53" s="120">
        <f>D53</f>
        <v>168</v>
      </c>
      <c r="F53" s="121">
        <f>COUNTIF(C$5:CI$40,"CONV")</f>
        <v>168</v>
      </c>
      <c r="G53" s="121">
        <f t="shared" si="0"/>
        <v>0</v>
      </c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</row>
    <row r="54" spans="1:43" ht="13.5">
      <c r="A54" s="207" t="s">
        <v>152</v>
      </c>
      <c r="B54" s="207"/>
      <c r="C54" s="130" t="s">
        <v>142</v>
      </c>
      <c r="D54" s="208">
        <v>307</v>
      </c>
      <c r="E54" s="120">
        <v>102</v>
      </c>
      <c r="F54" s="121">
        <f>COUNTIF(C$5:CI$40,"PRD-C")</f>
        <v>102</v>
      </c>
      <c r="G54" s="121">
        <f t="shared" si="0"/>
        <v>0</v>
      </c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</row>
    <row r="55" spans="1:43" ht="13.5">
      <c r="A55" s="207"/>
      <c r="B55" s="207"/>
      <c r="C55" s="131" t="s">
        <v>143</v>
      </c>
      <c r="D55" s="209"/>
      <c r="E55" s="120">
        <v>103</v>
      </c>
      <c r="F55" s="121">
        <f>COUNTIF(C$5:CI$40,"PT-C")</f>
        <v>103</v>
      </c>
      <c r="G55" s="121">
        <f t="shared" si="0"/>
        <v>0</v>
      </c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</row>
    <row r="56" spans="1:43" ht="13.5">
      <c r="A56" s="207"/>
      <c r="B56" s="207"/>
      <c r="C56" s="132" t="s">
        <v>144</v>
      </c>
      <c r="D56" s="210"/>
      <c r="E56" s="120">
        <v>102</v>
      </c>
      <c r="F56" s="121">
        <f>COUNTIF(C$5:CI$40,"CONV-C")</f>
        <v>102</v>
      </c>
      <c r="G56" s="121">
        <f t="shared" si="0"/>
        <v>0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</row>
    <row r="57" spans="1:43" ht="14.25" thickBot="1">
      <c r="A57" s="211" t="s">
        <v>153</v>
      </c>
      <c r="B57" s="211"/>
      <c r="C57" s="133" t="s">
        <v>13</v>
      </c>
      <c r="D57" s="120">
        <v>507</v>
      </c>
      <c r="E57" s="120">
        <f>D57</f>
        <v>507</v>
      </c>
      <c r="F57" s="121">
        <f>COUNTIF(C$5:CI$40,"PAN")</f>
        <v>507</v>
      </c>
      <c r="G57" s="121">
        <f t="shared" si="0"/>
        <v>0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</row>
    <row r="58" spans="1:43" ht="13.5">
      <c r="A58" s="211" t="s">
        <v>154</v>
      </c>
      <c r="B58" s="211"/>
      <c r="C58" s="134" t="s">
        <v>155</v>
      </c>
      <c r="D58" s="135">
        <v>0</v>
      </c>
      <c r="E58" s="120">
        <f>D58</f>
        <v>0</v>
      </c>
      <c r="F58" s="121">
        <f>COUNTIF(C$5:CI$40,"AUT")</f>
        <v>0</v>
      </c>
      <c r="G58" s="121">
        <f t="shared" si="0"/>
        <v>0</v>
      </c>
    </row>
    <row r="59" spans="1:43">
      <c r="A59" s="32"/>
      <c r="B59" s="32"/>
      <c r="C59" s="32"/>
      <c r="D59" s="136">
        <f>SUM(D45:D58)</f>
        <v>3060</v>
      </c>
      <c r="E59" s="136">
        <f>SUM(E45:E58)</f>
        <v>3060</v>
      </c>
      <c r="F59" s="136">
        <f>SUM(F45:F58)</f>
        <v>3060</v>
      </c>
      <c r="G59" s="136">
        <f>SUM(G45:G58)</f>
        <v>0</v>
      </c>
    </row>
  </sheetData>
  <mergeCells count="23">
    <mergeCell ref="A1:AT1"/>
    <mergeCell ref="C3:AD3"/>
    <mergeCell ref="AE3:BI3"/>
    <mergeCell ref="BJ3:CI3"/>
    <mergeCell ref="A5:A8"/>
    <mergeCell ref="D44:E44"/>
    <mergeCell ref="A45:B47"/>
    <mergeCell ref="A48:B50"/>
    <mergeCell ref="D48:D50"/>
    <mergeCell ref="A9:A12"/>
    <mergeCell ref="A33:A36"/>
    <mergeCell ref="A37:A40"/>
    <mergeCell ref="A13:A16"/>
    <mergeCell ref="A17:A18"/>
    <mergeCell ref="A19:A20"/>
    <mergeCell ref="A21:A24"/>
    <mergeCell ref="A25:A28"/>
    <mergeCell ref="A29:A32"/>
    <mergeCell ref="A51:B53"/>
    <mergeCell ref="A54:B56"/>
    <mergeCell ref="D54:D56"/>
    <mergeCell ref="A57:B57"/>
    <mergeCell ref="A58:B58"/>
  </mergeCells>
  <printOptions horizontalCentered="1"/>
  <pageMargins left="0.19685039370078741" right="0.74803149606299213" top="0.19685039370078741" bottom="0.35433070866141736" header="0.31496062992125984" footer="0.31496062992125984"/>
  <pageSetup paperSize="5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PREMISAS GRO</vt:lpstr>
      <vt:lpstr>CONTEOS 30-70</vt:lpstr>
      <vt:lpstr>PATRON CON COALICIÓN</vt:lpstr>
      <vt:lpstr>PATRON RADIO</vt:lpstr>
      <vt:lpstr>PATRON TELEVISIÓN</vt:lpstr>
      <vt:lpstr>'CONTEOS 30-70'!Área_de_impresión</vt:lpstr>
      <vt:lpstr>'PREMISAS GRO'!Área_de_impresión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dcterms:created xsi:type="dcterms:W3CDTF">2010-09-27T16:16:10Z</dcterms:created>
  <dcterms:modified xsi:type="dcterms:W3CDTF">2010-10-14T18:18:13Z</dcterms:modified>
</cp:coreProperties>
</file>