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240" yWindow="15" windowWidth="9390" windowHeight="4455" tabRatio="862" activeTab="1"/>
  </bookViews>
  <sheets>
    <sheet name="PREMISAS PRE" sheetId="30" r:id="rId1"/>
    <sheet name="CONTEOS 30-70 PRE" sheetId="31" r:id="rId2"/>
    <sheet name="PATRON PRE" sheetId="32" r:id="rId3"/>
    <sheet name="MODELO PRE" sheetId="41" r:id="rId4"/>
    <sheet name="PREMISAS CAM" sheetId="42" r:id="rId5"/>
    <sheet name="CONTEOS 30-70 CAM" sheetId="43" r:id="rId6"/>
    <sheet name="PATRON CAM" sheetId="40" r:id="rId7"/>
    <sheet name="MODELO CAM" sheetId="36" r:id="rId8"/>
    <sheet name="PERIODO COMP" sheetId="37" r:id="rId9"/>
  </sheets>
  <definedNames>
    <definedName name="_xlnm.Print_Area" localSheetId="5">'CONTEOS 30-70 CAM'!$A$1:$H$15</definedName>
    <definedName name="_xlnm.Print_Area" localSheetId="1">'CONTEOS 30-70 PRE'!$A$1:$H$15</definedName>
    <definedName name="_xlnm.Print_Area" localSheetId="7">'MODELO CAM'!$A$1:$N$101</definedName>
    <definedName name="_xlnm.Print_Area" localSheetId="3">'MODELO PRE'!$A$1:$I$101</definedName>
    <definedName name="_xlnm.Print_Area" localSheetId="6">'PATRON CAM'!$A$1:$K$55</definedName>
    <definedName name="_xlnm.Print_Area" localSheetId="2">'PATRON PRE'!$A$1:$F$41</definedName>
    <definedName name="_xlnm.Print_Area" localSheetId="8">'PERIODO COMP'!$A$1:$AN$114</definedName>
    <definedName name="_xlnm.Print_Area" localSheetId="4">'PREMISAS CAM'!$A$1:$E$17</definedName>
    <definedName name="_xlnm.Print_Area" localSheetId="0">'PREMISAS PRE'!$A$1:$E$17</definedName>
    <definedName name="_xlnm.Print_Titles" localSheetId="7">'MODELO CAM'!$A:$D</definedName>
    <definedName name="_xlnm.Print_Titles" localSheetId="6">'PATRON CAM'!$A:$A,'PATRON CAM'!$1:$10</definedName>
    <definedName name="_xlnm.Print_Titles" localSheetId="2">'PATRON PRE'!$A:$A,'PATRON PRE'!$1:$10</definedName>
    <definedName name="_xlnm.Print_Titles" localSheetId="8">'PERIODO COMP'!$A:$D</definedName>
  </definedNames>
  <calcPr calcId="125725"/>
</workbook>
</file>

<file path=xl/calcChain.xml><?xml version="1.0" encoding="utf-8"?>
<calcChain xmlns="http://schemas.openxmlformats.org/spreadsheetml/2006/main">
  <c r="G12" i="37"/>
  <c r="H12" s="1"/>
  <c r="G11"/>
  <c r="H11" s="1"/>
  <c r="D12" i="43" l="1"/>
  <c r="D11"/>
  <c r="D10"/>
  <c r="D9"/>
  <c r="D8"/>
  <c r="D7"/>
  <c r="D6"/>
  <c r="D5"/>
  <c r="C16" i="42"/>
  <c r="D4"/>
  <c r="E4" s="1"/>
  <c r="D6" i="31"/>
  <c r="D7"/>
  <c r="D8"/>
  <c r="D9"/>
  <c r="D10"/>
  <c r="D11"/>
  <c r="D12"/>
  <c r="E5" i="43" l="1"/>
  <c r="E12"/>
  <c r="E9"/>
  <c r="F8"/>
  <c r="F7"/>
  <c r="E11"/>
  <c r="F6"/>
  <c r="F10"/>
  <c r="B4"/>
  <c r="E6"/>
  <c r="B7"/>
  <c r="C8"/>
  <c r="B3"/>
  <c r="C5"/>
  <c r="E7"/>
  <c r="B8"/>
  <c r="C9"/>
  <c r="C12"/>
  <c r="D13"/>
  <c r="E8"/>
  <c r="B9"/>
  <c r="G9" s="1"/>
  <c r="F9"/>
  <c r="C10"/>
  <c r="B12"/>
  <c r="F12"/>
  <c r="B5"/>
  <c r="F5"/>
  <c r="C6"/>
  <c r="E4"/>
  <c r="B6"/>
  <c r="G6" s="1"/>
  <c r="C7"/>
  <c r="B10"/>
  <c r="C11"/>
  <c r="E10"/>
  <c r="B11"/>
  <c r="F11"/>
  <c r="D11" i="40"/>
  <c r="E11" s="1"/>
  <c r="D11" i="32"/>
  <c r="E11" s="1"/>
  <c r="D10" i="40"/>
  <c r="D9"/>
  <c r="D8"/>
  <c r="D7"/>
  <c r="D6"/>
  <c r="D5"/>
  <c r="D4"/>
  <c r="D3"/>
  <c r="G10" i="37"/>
  <c r="G9"/>
  <c r="G8"/>
  <c r="G7"/>
  <c r="G6"/>
  <c r="G5"/>
  <c r="G4"/>
  <c r="G3"/>
  <c r="G12" i="43" l="1"/>
  <c r="G11"/>
  <c r="G13" i="37"/>
  <c r="G10" i="43"/>
  <c r="E13"/>
  <c r="G8"/>
  <c r="B13"/>
  <c r="G5"/>
  <c r="C13"/>
  <c r="F13"/>
  <c r="G7"/>
  <c r="D10" i="32"/>
  <c r="D9"/>
  <c r="D8"/>
  <c r="D7"/>
  <c r="D6"/>
  <c r="D4"/>
  <c r="D5"/>
  <c r="D3"/>
  <c r="G13" i="43" l="1"/>
  <c r="H12"/>
  <c r="H9"/>
  <c r="H5"/>
  <c r="C3" i="40" s="1"/>
  <c r="H8" i="43"/>
  <c r="H11"/>
  <c r="H7"/>
  <c r="H10"/>
  <c r="H6"/>
  <c r="D12" i="32"/>
  <c r="D5" i="31"/>
  <c r="C16" i="30"/>
  <c r="D4"/>
  <c r="E4" s="1"/>
  <c r="E12" i="42" l="1"/>
  <c r="C8" i="40"/>
  <c r="E8" s="1"/>
  <c r="E9" i="42"/>
  <c r="C4" i="40"/>
  <c r="E11" i="42"/>
  <c r="C6" i="40"/>
  <c r="E15" i="42"/>
  <c r="C10" i="40"/>
  <c r="E10" s="1"/>
  <c r="E14" i="42"/>
  <c r="C9" i="40"/>
  <c r="E9" s="1"/>
  <c r="E13" i="42"/>
  <c r="C7" i="40"/>
  <c r="E7" s="1"/>
  <c r="E10" i="42"/>
  <c r="C5" i="40"/>
  <c r="H13" i="43"/>
  <c r="E8" i="42"/>
  <c r="E16" s="1"/>
  <c r="E17" s="1"/>
  <c r="E5" i="40"/>
  <c r="C12" i="31"/>
  <c r="B3"/>
  <c r="F7"/>
  <c r="B8"/>
  <c r="F8"/>
  <c r="E10"/>
  <c r="C5"/>
  <c r="E7"/>
  <c r="F11"/>
  <c r="D13"/>
  <c r="B5"/>
  <c r="C10"/>
  <c r="B12"/>
  <c r="F12"/>
  <c r="F5"/>
  <c r="C6"/>
  <c r="E8"/>
  <c r="B9"/>
  <c r="F9"/>
  <c r="E4"/>
  <c r="E5"/>
  <c r="B6"/>
  <c r="F6"/>
  <c r="C7"/>
  <c r="E9"/>
  <c r="B10"/>
  <c r="F10"/>
  <c r="C11"/>
  <c r="E12"/>
  <c r="B4"/>
  <c r="E6"/>
  <c r="B7"/>
  <c r="G7" s="1"/>
  <c r="C8"/>
  <c r="B11"/>
  <c r="C9"/>
  <c r="E11"/>
  <c r="E6" i="40" l="1"/>
  <c r="G8" i="31"/>
  <c r="E4" i="40"/>
  <c r="G10" i="31"/>
  <c r="G6"/>
  <c r="C13"/>
  <c r="B13"/>
  <c r="G5"/>
  <c r="G12"/>
  <c r="E13"/>
  <c r="G11"/>
  <c r="G9"/>
  <c r="F13"/>
  <c r="E3" i="40" l="1"/>
  <c r="H12" i="31"/>
  <c r="C10" i="32" s="1"/>
  <c r="H5" i="31"/>
  <c r="H8"/>
  <c r="C6" i="32" s="1"/>
  <c r="H7" i="31"/>
  <c r="C5" i="32" s="1"/>
  <c r="H10" i="31"/>
  <c r="C8" i="32" s="1"/>
  <c r="G13" i="31"/>
  <c r="H6"/>
  <c r="C4" i="32" s="1"/>
  <c r="H9" i="31"/>
  <c r="C7" i="32" s="1"/>
  <c r="H11" i="31"/>
  <c r="C9" i="32" s="1"/>
  <c r="F6" i="37" l="1"/>
  <c r="H6" s="1"/>
  <c r="F5"/>
  <c r="H5" s="1"/>
  <c r="E5" i="32"/>
  <c r="F4" i="37"/>
  <c r="H4" s="1"/>
  <c r="E4" i="32"/>
  <c r="F9" i="37"/>
  <c r="H9" s="1"/>
  <c r="E9" i="32"/>
  <c r="E15" i="30"/>
  <c r="F10" i="37"/>
  <c r="H10" s="1"/>
  <c r="E10" i="32"/>
  <c r="F7" i="37"/>
  <c r="H7" s="1"/>
  <c r="E7" i="32"/>
  <c r="F8" i="37"/>
  <c r="H8" s="1"/>
  <c r="E8" i="32"/>
  <c r="C3"/>
  <c r="E3" s="1"/>
  <c r="F3" i="37"/>
  <c r="E12" i="30"/>
  <c r="E8"/>
  <c r="E10"/>
  <c r="E11"/>
  <c r="E9"/>
  <c r="E13"/>
  <c r="E14"/>
  <c r="H13" i="31"/>
  <c r="C12" i="32" l="1"/>
  <c r="E6"/>
  <c r="E16" i="30"/>
  <c r="E17" s="1"/>
  <c r="E12" i="32" l="1"/>
  <c r="H3" i="37" l="1"/>
</calcChain>
</file>

<file path=xl/sharedStrings.xml><?xml version="1.0" encoding="utf-8"?>
<sst xmlns="http://schemas.openxmlformats.org/spreadsheetml/2006/main" count="4720" uniqueCount="81">
  <si>
    <t>PAN</t>
  </si>
  <si>
    <t>TOTAL</t>
  </si>
  <si>
    <t>Partido o Coalición</t>
  </si>
  <si>
    <t>MAYO</t>
  </si>
  <si>
    <t>JUNIO</t>
  </si>
  <si>
    <t>JULIO</t>
  </si>
  <si>
    <t>PRI</t>
  </si>
  <si>
    <t>PRD</t>
  </si>
  <si>
    <t>PT</t>
  </si>
  <si>
    <t>PVEM</t>
  </si>
  <si>
    <t>Promocionales que le corresponde a cada partido político
(A + C)</t>
  </si>
  <si>
    <t>Fracciones de promocionales sobrantes del 30% igualitario</t>
  </si>
  <si>
    <t>Fracciones de promocionales sobrantes del 70% proporcional</t>
  </si>
  <si>
    <t>Porcentaje correspondiente al 70%
(resultados de la última Elección de Diputados Locales)</t>
  </si>
  <si>
    <t>Partido Acción Nacional</t>
  </si>
  <si>
    <t>Partido de la Revolución Democrática</t>
  </si>
  <si>
    <t>Partido Verde Ecologista de México</t>
  </si>
  <si>
    <t>MINUTOS</t>
  </si>
  <si>
    <t>PROMOCIONALES DIARIOS</t>
  </si>
  <si>
    <t>DÍAS</t>
  </si>
  <si>
    <t>PORCENTAJE DE VOTACIÓN</t>
  </si>
  <si>
    <t>PARTIDOS</t>
  </si>
  <si>
    <t>Promocionales para el IFE</t>
  </si>
  <si>
    <t>PROMOCIONALES POR PARTIDO/COALICIÓN</t>
  </si>
  <si>
    <t>PROMOCIONALES EN EL PERIODO</t>
  </si>
  <si>
    <t>PNA</t>
  </si>
  <si>
    <t>PAUTA</t>
  </si>
  <si>
    <t>CONTEO</t>
  </si>
  <si>
    <t>DIFERENCIA</t>
  </si>
  <si>
    <t>CONV</t>
  </si>
  <si>
    <t>Promocionales aplicando la clausula de maximización al 30%</t>
  </si>
  <si>
    <t>Convergencia</t>
  </si>
  <si>
    <t>Partido del Trabajo</t>
  </si>
  <si>
    <t>PUDC</t>
  </si>
  <si>
    <t>Partido Nueva Alianza</t>
  </si>
  <si>
    <t>Partido Revolucionario Institucional</t>
  </si>
  <si>
    <t>J</t>
  </si>
  <si>
    <t>V</t>
  </si>
  <si>
    <t>S</t>
  </si>
  <si>
    <t>D</t>
  </si>
  <si>
    <t>L</t>
  </si>
  <si>
    <t>Ma</t>
  </si>
  <si>
    <t>Mi</t>
  </si>
  <si>
    <t>ACTOR</t>
  </si>
  <si>
    <t>AUT</t>
  </si>
  <si>
    <t>MES</t>
  </si>
  <si>
    <t>DÍA Y FECHA</t>
  </si>
  <si>
    <t>HORARIO</t>
  </si>
  <si>
    <t>SPOT</t>
  </si>
  <si>
    <t>06:00:00 a 06:59:59</t>
  </si>
  <si>
    <t>07:00:00 a 07:59:59</t>
  </si>
  <si>
    <t>08:00:00 a 08:59:59</t>
  </si>
  <si>
    <t>09:00:00 a 09:59:59</t>
  </si>
  <si>
    <t>10:00:00 a 10:59:59</t>
  </si>
  <si>
    <t>11:00:00 a 11:59:59</t>
  </si>
  <si>
    <t>12:00:00 a 12:59:59</t>
  </si>
  <si>
    <t>13:00:00 a 13:59:59</t>
  </si>
  <si>
    <t>14:00:00 a 14:59:59</t>
  </si>
  <si>
    <t>15:00:00 a 15:59:59</t>
  </si>
  <si>
    <t>16:00:00 a 16:59:59</t>
  </si>
  <si>
    <t>17:00:00 a 17:59:59</t>
  </si>
  <si>
    <t>18:00:00 a 18:59:59</t>
  </si>
  <si>
    <t>19:00:00 a 19:59:59</t>
  </si>
  <si>
    <t>20:00:00 a 20:59:59</t>
  </si>
  <si>
    <t>21:00:00 a 21:59:59</t>
  </si>
  <si>
    <t>22:00:00 a 22:59:59</t>
  </si>
  <si>
    <t>23:00:00 a 23:59:59</t>
  </si>
  <si>
    <t>DIRECCIÓN EJECUTIVA DE PRERROGATIVAS Y PARTIDOS POLÍTICOS
SECRETARÍA TÉCNICA DEL COMITÉ DE RADIO Y TELEVISIÓN
CALCULO DE DISTRIBUCIÓN DE LOS MENSAJES DE CAMPAÑA PARA EL PROCESO ELECTORAL LOCAL DE COAHUILA</t>
  </si>
  <si>
    <t>CAMPAÑA COAHUILA AYUNTAMIENTOS CON POBLACIÓN MAYOR A 120,000 HABITANTES</t>
  </si>
  <si>
    <r>
      <rPr>
        <b/>
        <sz val="10"/>
        <color rgb="FF008000"/>
        <rFont val="Arial"/>
        <family val="2"/>
      </rPr>
      <t>P</t>
    </r>
    <r>
      <rPr>
        <b/>
        <sz val="10"/>
        <color theme="1"/>
        <rFont val="Arial"/>
        <family val="2"/>
      </rPr>
      <t>R</t>
    </r>
    <r>
      <rPr>
        <b/>
        <sz val="10"/>
        <color indexed="10"/>
        <rFont val="Arial"/>
        <family val="2"/>
      </rPr>
      <t>I</t>
    </r>
  </si>
  <si>
    <t>IFE</t>
  </si>
  <si>
    <t>Días del PEL</t>
  </si>
  <si>
    <t>Min. Admin. IFE</t>
  </si>
  <si>
    <t>Promo. Diarios</t>
  </si>
  <si>
    <t>Spots en periodo</t>
  </si>
  <si>
    <t>Spots PP pre</t>
  </si>
  <si>
    <t>Spots PP cam</t>
  </si>
  <si>
    <t>Spots PP periodo</t>
  </si>
  <si>
    <t>Spots sobr. IFE</t>
  </si>
  <si>
    <t>Spots Aut. Perio.</t>
  </si>
  <si>
    <t>DIRECCIÓN EJECUTIVA DE PRERROGATIVAS Y PARTIDOS POLÍTICOS
SECRETARÍA TÉCNICA DEL COMITÉ DE RADIO Y TELEVISIÓN
CALCULO DE DISTRIBUCIÓN DE LOS MENSAJES DE PRECAMPAÑA PARA EL PROCESO ELECTORAL LOCAL DE COAHUILA</t>
  </si>
</sst>
</file>

<file path=xl/styles.xml><?xml version="1.0" encoding="utf-8"?>
<styleSheet xmlns="http://schemas.openxmlformats.org/spreadsheetml/2006/main">
  <numFmts count="1">
    <numFmt numFmtId="164" formatCode="0.0000"/>
  </numFmts>
  <fonts count="21">
    <font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name val="Arial"/>
      <family val="2"/>
    </font>
    <font>
      <sz val="10"/>
      <color indexed="8"/>
      <name val="Calibri"/>
      <family val="2"/>
    </font>
    <font>
      <b/>
      <sz val="10"/>
      <color indexed="8"/>
      <name val="Calibri"/>
      <family val="2"/>
    </font>
    <font>
      <b/>
      <sz val="10"/>
      <color indexed="13"/>
      <name val="Arial"/>
      <family val="2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color indexed="10"/>
      <name val="Arial"/>
      <family val="2"/>
    </font>
    <font>
      <b/>
      <sz val="10"/>
      <name val="Arial"/>
      <family val="2"/>
    </font>
    <font>
      <b/>
      <sz val="10"/>
      <color indexed="9"/>
      <name val="Arial"/>
      <family val="2"/>
    </font>
    <font>
      <b/>
      <sz val="10"/>
      <color theme="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A00FA"/>
      <name val="Arial"/>
      <family val="2"/>
    </font>
    <font>
      <b/>
      <sz val="10"/>
      <color rgb="FF008000"/>
      <name val="Arial"/>
      <family val="2"/>
    </font>
    <font>
      <b/>
      <sz val="10"/>
      <color rgb="FF33CCCC"/>
      <name val="Arial"/>
      <family val="2"/>
    </font>
    <font>
      <b/>
      <sz val="10"/>
      <color rgb="FFC00000"/>
      <name val="Arial"/>
      <family val="2"/>
    </font>
    <font>
      <b/>
      <u/>
      <sz val="10"/>
      <color theme="1"/>
      <name val="Arial"/>
      <family val="2"/>
    </font>
    <font>
      <b/>
      <sz val="10"/>
      <color rgb="FFFF00FF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7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theme="0"/>
        <bgColor indexed="64"/>
      </patternFill>
    </fill>
    <fill>
      <gradientFill degree="225">
        <stop position="0">
          <color rgb="FF00B050"/>
        </stop>
        <stop position="1">
          <color rgb="FFC00000"/>
        </stop>
      </gradient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0" fontId="2" fillId="0" borderId="0"/>
    <xf numFmtId="9" fontId="7" fillId="0" borderId="0" applyFont="0" applyFill="0" applyBorder="0" applyAlignment="0" applyProtection="0"/>
    <xf numFmtId="0" fontId="8" fillId="0" borderId="0"/>
    <xf numFmtId="0" fontId="2" fillId="0" borderId="0"/>
  </cellStyleXfs>
  <cellXfs count="86">
    <xf numFmtId="0" fontId="0" fillId="0" borderId="0" xfId="0"/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2" fontId="4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4" borderId="1" xfId="0" applyFont="1" applyFill="1" applyBorder="1" applyAlignment="1">
      <alignment horizontal="justify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2" fontId="4" fillId="4" borderId="1" xfId="0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1" fillId="4" borderId="1" xfId="0" applyFont="1" applyFill="1" applyBorder="1" applyAlignment="1">
      <alignment vertical="center" wrapText="1"/>
    </xf>
    <xf numFmtId="0" fontId="13" fillId="0" borderId="0" xfId="0" applyFont="1" applyAlignment="1">
      <alignment vertical="center"/>
    </xf>
    <xf numFmtId="0" fontId="13" fillId="0" borderId="0" xfId="0" applyFont="1"/>
    <xf numFmtId="0" fontId="3" fillId="0" borderId="0" xfId="0" applyFont="1" applyAlignment="1">
      <alignment horizontal="left" indent="1"/>
    </xf>
    <xf numFmtId="0" fontId="1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1" fillId="8" borderId="1" xfId="0" applyNumberFormat="1" applyFont="1" applyFill="1" applyBorder="1" applyAlignment="1" applyProtection="1">
      <alignment horizontal="center" vertical="center"/>
    </xf>
    <xf numFmtId="0" fontId="9" fillId="5" borderId="1" xfId="0" applyNumberFormat="1" applyFont="1" applyFill="1" applyBorder="1" applyAlignment="1" applyProtection="1">
      <alignment horizontal="center" vertical="center"/>
    </xf>
    <xf numFmtId="0" fontId="10" fillId="6" borderId="1" xfId="3" applyNumberFormat="1" applyFont="1" applyFill="1" applyBorder="1" applyAlignment="1" applyProtection="1">
      <alignment horizontal="center" vertical="center"/>
    </xf>
    <xf numFmtId="0" fontId="5" fillId="9" borderId="1" xfId="0" applyNumberFormat="1" applyFont="1" applyFill="1" applyBorder="1" applyAlignment="1" applyProtection="1">
      <alignment horizontal="center" vertical="center"/>
    </xf>
    <xf numFmtId="0" fontId="11" fillId="7" borderId="1" xfId="3" applyNumberFormat="1" applyFont="1" applyFill="1" applyBorder="1" applyAlignment="1" applyProtection="1">
      <alignment horizontal="center" vertical="center"/>
    </xf>
    <xf numFmtId="0" fontId="10" fillId="3" borderId="1" xfId="0" applyNumberFormat="1" applyFont="1" applyFill="1" applyBorder="1" applyAlignment="1" applyProtection="1">
      <alignment horizontal="center" vertical="center"/>
    </xf>
    <xf numFmtId="0" fontId="10" fillId="10" borderId="1" xfId="3" applyNumberFormat="1" applyFont="1" applyFill="1" applyBorder="1" applyAlignment="1" applyProtection="1">
      <alignment horizontal="center" vertical="center"/>
    </xf>
    <xf numFmtId="0" fontId="12" fillId="12" borderId="1" xfId="3" applyFont="1" applyFill="1" applyBorder="1" applyAlignment="1">
      <alignment horizontal="center" vertical="center"/>
    </xf>
    <xf numFmtId="0" fontId="2" fillId="0" borderId="0" xfId="3" applyFont="1"/>
    <xf numFmtId="0" fontId="2" fillId="0" borderId="1" xfId="3" applyFont="1" applyBorder="1" applyAlignment="1">
      <alignment horizontal="center" vertical="center"/>
    </xf>
    <xf numFmtId="0" fontId="2" fillId="0" borderId="1" xfId="3" applyFont="1" applyBorder="1"/>
    <xf numFmtId="9" fontId="14" fillId="0" borderId="1" xfId="2" applyFont="1" applyBorder="1" applyAlignment="1">
      <alignment horizontal="center" vertical="center"/>
    </xf>
    <xf numFmtId="0" fontId="11" fillId="8" borderId="1" xfId="3" applyNumberFormat="1" applyFont="1" applyFill="1" applyBorder="1" applyAlignment="1" applyProtection="1">
      <alignment horizontal="center" vertical="center"/>
    </xf>
    <xf numFmtId="0" fontId="5" fillId="9" borderId="1" xfId="3" applyNumberFormat="1" applyFont="1" applyFill="1" applyBorder="1" applyAlignment="1" applyProtection="1">
      <alignment horizontal="center" vertical="center"/>
    </xf>
    <xf numFmtId="0" fontId="10" fillId="3" borderId="1" xfId="3" applyNumberFormat="1" applyFont="1" applyFill="1" applyBorder="1" applyAlignment="1" applyProtection="1">
      <alignment horizontal="center" vertical="center"/>
    </xf>
    <xf numFmtId="0" fontId="12" fillId="12" borderId="1" xfId="3" applyNumberFormat="1" applyFont="1" applyFill="1" applyBorder="1" applyAlignment="1" applyProtection="1">
      <alignment horizontal="center" vertical="center"/>
    </xf>
    <xf numFmtId="0" fontId="15" fillId="0" borderId="1" xfId="3" applyFont="1" applyFill="1" applyBorder="1" applyAlignment="1">
      <alignment horizontal="center" vertical="center"/>
    </xf>
    <xf numFmtId="0" fontId="10" fillId="11" borderId="1" xfId="1" applyFont="1" applyFill="1" applyBorder="1" applyAlignment="1">
      <alignment horizontal="center" vertical="center" wrapText="1"/>
    </xf>
    <xf numFmtId="0" fontId="13" fillId="0" borderId="0" xfId="0" applyFont="1" applyAlignment="1">
      <alignment wrapText="1"/>
    </xf>
    <xf numFmtId="0" fontId="19" fillId="0" borderId="0" xfId="0" applyFont="1" applyAlignment="1">
      <alignment wrapText="1"/>
    </xf>
    <xf numFmtId="0" fontId="10" fillId="0" borderId="0" xfId="3" applyFont="1" applyAlignment="1">
      <alignment horizontal="center" vertical="center"/>
    </xf>
    <xf numFmtId="0" fontId="2" fillId="0" borderId="0" xfId="3" applyFont="1" applyAlignment="1">
      <alignment horizontal="center" vertical="center"/>
    </xf>
    <xf numFmtId="0" fontId="10" fillId="11" borderId="1" xfId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6" fillId="4" borderId="1" xfId="0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0" fontId="10" fillId="11" borderId="1" xfId="1" applyFont="1" applyFill="1" applyBorder="1" applyAlignment="1">
      <alignment horizontal="center" vertical="center" wrapText="1"/>
    </xf>
    <xf numFmtId="0" fontId="2" fillId="0" borderId="0" xfId="3" applyFont="1" applyBorder="1" applyAlignment="1">
      <alignment horizontal="center" vertical="center"/>
    </xf>
    <xf numFmtId="0" fontId="2" fillId="4" borderId="1" xfId="3" applyFont="1" applyFill="1" applyBorder="1" applyAlignment="1">
      <alignment horizontal="center" vertical="center"/>
    </xf>
    <xf numFmtId="0" fontId="20" fillId="0" borderId="1" xfId="3" applyFont="1" applyFill="1" applyBorder="1" applyAlignment="1">
      <alignment horizontal="center" vertical="center"/>
    </xf>
    <xf numFmtId="0" fontId="2" fillId="0" borderId="0" xfId="4" applyFont="1"/>
    <xf numFmtId="0" fontId="2" fillId="0" borderId="1" xfId="4" applyFont="1" applyBorder="1"/>
    <xf numFmtId="0" fontId="9" fillId="0" borderId="1" xfId="4" applyNumberFormat="1" applyFont="1" applyFill="1" applyBorder="1" applyAlignment="1" applyProtection="1">
      <alignment horizontal="center" vertical="center"/>
    </xf>
    <xf numFmtId="0" fontId="12" fillId="0" borderId="1" xfId="4" applyNumberFormat="1" applyFont="1" applyFill="1" applyBorder="1" applyAlignment="1" applyProtection="1">
      <alignment horizontal="center" vertical="center"/>
    </xf>
    <xf numFmtId="0" fontId="17" fillId="0" borderId="1" xfId="4" applyNumberFormat="1" applyFont="1" applyFill="1" applyBorder="1" applyAlignment="1" applyProtection="1">
      <alignment horizontal="center" vertical="center"/>
    </xf>
    <xf numFmtId="0" fontId="18" fillId="0" borderId="1" xfId="4" applyNumberFormat="1" applyFont="1" applyFill="1" applyBorder="1" applyAlignment="1" applyProtection="1">
      <alignment horizontal="center" vertical="center"/>
    </xf>
    <xf numFmtId="0" fontId="5" fillId="0" borderId="1" xfId="4" applyNumberFormat="1" applyFont="1" applyFill="1" applyBorder="1" applyAlignment="1" applyProtection="1">
      <alignment horizontal="center" vertical="center"/>
    </xf>
    <xf numFmtId="0" fontId="11" fillId="0" borderId="1" xfId="4" applyNumberFormat="1" applyFont="1" applyFill="1" applyBorder="1" applyAlignment="1" applyProtection="1">
      <alignment horizontal="center" vertical="center"/>
    </xf>
    <xf numFmtId="0" fontId="16" fillId="0" borderId="1" xfId="4" applyNumberFormat="1" applyFont="1" applyFill="1" applyBorder="1" applyAlignment="1" applyProtection="1">
      <alignment horizontal="center" vertical="center"/>
    </xf>
    <xf numFmtId="0" fontId="10" fillId="0" borderId="1" xfId="4" applyNumberFormat="1" applyFont="1" applyFill="1" applyBorder="1" applyAlignment="1" applyProtection="1">
      <alignment horizontal="center" vertical="center"/>
    </xf>
    <xf numFmtId="0" fontId="2" fillId="0" borderId="1" xfId="4" applyFont="1" applyFill="1" applyBorder="1"/>
    <xf numFmtId="0" fontId="10" fillId="4" borderId="1" xfId="4" applyFont="1" applyFill="1" applyBorder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0" fontId="20" fillId="0" borderId="0" xfId="3" applyFont="1" applyFill="1" applyBorder="1" applyAlignment="1">
      <alignment horizontal="center" vertical="center"/>
    </xf>
    <xf numFmtId="0" fontId="2" fillId="0" borderId="0" xfId="3" applyFont="1" applyAlignment="1">
      <alignment horizontal="left" vertical="center"/>
    </xf>
    <xf numFmtId="0" fontId="1" fillId="0" borderId="0" xfId="3" applyFont="1" applyAlignment="1">
      <alignment horizontal="left" vertical="center"/>
    </xf>
    <xf numFmtId="0" fontId="2" fillId="0" borderId="3" xfId="3" applyFont="1" applyBorder="1"/>
    <xf numFmtId="0" fontId="2" fillId="0" borderId="2" xfId="3" applyFont="1" applyBorder="1"/>
    <xf numFmtId="164" fontId="3" fillId="0" borderId="1" xfId="0" applyNumberFormat="1" applyFont="1" applyBorder="1" applyAlignment="1">
      <alignment horizontal="right" vertical="center" wrapText="1"/>
    </xf>
    <xf numFmtId="164" fontId="0" fillId="0" borderId="1" xfId="0" applyNumberFormat="1" applyFont="1" applyBorder="1" applyAlignment="1">
      <alignment horizontal="right" vertical="center" wrapText="1"/>
    </xf>
    <xf numFmtId="0" fontId="1" fillId="4" borderId="1" xfId="0" applyFont="1" applyFill="1" applyBorder="1" applyAlignment="1">
      <alignment horizontal="left" vertical="center" wrapText="1"/>
    </xf>
    <xf numFmtId="0" fontId="6" fillId="4" borderId="1" xfId="0" applyFont="1" applyFill="1" applyBorder="1" applyAlignment="1">
      <alignment horizontal="center" wrapText="1"/>
    </xf>
    <xf numFmtId="0" fontId="6" fillId="4" borderId="1" xfId="0" applyFont="1" applyFill="1" applyBorder="1" applyAlignment="1">
      <alignment horizontal="center" vertical="center"/>
    </xf>
    <xf numFmtId="0" fontId="6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9" fontId="1" fillId="2" borderId="2" xfId="0" applyNumberFormat="1" applyFont="1" applyFill="1" applyBorder="1" applyAlignment="1">
      <alignment horizontal="center" vertical="center" wrapText="1"/>
    </xf>
    <xf numFmtId="9" fontId="4" fillId="2" borderId="2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10" fillId="4" borderId="1" xfId="3" applyFont="1" applyFill="1" applyBorder="1" applyAlignment="1">
      <alignment horizontal="center" vertical="center"/>
    </xf>
    <xf numFmtId="0" fontId="10" fillId="4" borderId="1" xfId="1" applyFont="1" applyFill="1" applyBorder="1" applyAlignment="1">
      <alignment horizontal="center" vertical="center" wrapText="1"/>
    </xf>
    <xf numFmtId="0" fontId="10" fillId="4" borderId="1" xfId="4" applyFont="1" applyFill="1" applyBorder="1" applyAlignment="1">
      <alignment horizontal="center"/>
    </xf>
    <xf numFmtId="0" fontId="10" fillId="4" borderId="1" xfId="1" applyFont="1" applyFill="1" applyBorder="1" applyAlignment="1">
      <alignment horizontal="center" vertical="center" textRotation="90" wrapText="1"/>
    </xf>
    <xf numFmtId="0" fontId="10" fillId="11" borderId="1" xfId="1" applyFont="1" applyFill="1" applyBorder="1" applyAlignment="1">
      <alignment horizontal="center" vertical="center" wrapText="1"/>
    </xf>
    <xf numFmtId="0" fontId="10" fillId="0" borderId="1" xfId="1" applyFont="1" applyFill="1" applyBorder="1" applyAlignment="1">
      <alignment horizontal="center" vertical="center" wrapText="1"/>
    </xf>
    <xf numFmtId="0" fontId="10" fillId="4" borderId="1" xfId="4" applyFont="1" applyFill="1" applyBorder="1" applyAlignment="1">
      <alignment horizontal="center" vertical="center"/>
    </xf>
  </cellXfs>
  <cellStyles count="5">
    <cellStyle name="Normal" xfId="0" builtinId="0"/>
    <cellStyle name="Normal 2" xfId="1"/>
    <cellStyle name="Normal 3" xfId="3"/>
    <cellStyle name="Normal 3 2" xfId="4"/>
    <cellStyle name="Porcentual" xfId="2" builtinId="5"/>
  </cellStyles>
  <dxfs count="0"/>
  <tableStyles count="0" defaultTableStyle="TableStyleMedium9" defaultPivotStyle="PivotStyleLight16"/>
  <colors>
    <mruColors>
      <color rgb="FFFF00FF"/>
      <color rgb="FF008000"/>
      <color rgb="FF33CCCC"/>
      <color rgb="FFFF9900"/>
      <color rgb="FF4EE257"/>
      <color rgb="FFDD0806"/>
      <color rgb="FF0000D4"/>
      <color rgb="FF90713A"/>
      <color rgb="FF00FF00"/>
      <color rgb="FF66FF66"/>
    </mruColors>
  </colors>
  <extLst>
    <ext xmlns:x14="http://schemas.microsoft.com/office/spreadsheetml/2008/2/main" uri="{2FA3799A-409F-427f-AF3B-CBDC4617632B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2:E17"/>
  <sheetViews>
    <sheetView workbookViewId="0"/>
  </sheetViews>
  <sheetFormatPr baseColWidth="10" defaultColWidth="11.42578125" defaultRowHeight="15"/>
  <cols>
    <col min="1" max="1" width="3.140625" customWidth="1"/>
    <col min="2" max="2" width="11" bestFit="1" customWidth="1"/>
    <col min="3" max="3" width="9.7109375" bestFit="1" customWidth="1"/>
    <col min="4" max="4" width="16.85546875" bestFit="1" customWidth="1"/>
    <col min="5" max="5" width="19.7109375" bestFit="1" customWidth="1"/>
  </cols>
  <sheetData>
    <row r="2" spans="2:5" ht="30" customHeight="1">
      <c r="B2" s="70" t="s">
        <v>68</v>
      </c>
      <c r="C2" s="70"/>
      <c r="D2" s="70"/>
      <c r="E2" s="70"/>
    </row>
    <row r="3" spans="2:5" ht="44.25" customHeight="1">
      <c r="B3" s="18" t="s">
        <v>19</v>
      </c>
      <c r="C3" s="18" t="s">
        <v>17</v>
      </c>
      <c r="D3" s="18" t="s">
        <v>18</v>
      </c>
      <c r="E3" s="18" t="s">
        <v>24</v>
      </c>
    </row>
    <row r="4" spans="2:5">
      <c r="B4" s="12">
        <v>5</v>
      </c>
      <c r="C4" s="12">
        <v>12</v>
      </c>
      <c r="D4" s="12">
        <f>C4*2</f>
        <v>24</v>
      </c>
      <c r="E4" s="12">
        <f>B4*D4</f>
        <v>120</v>
      </c>
    </row>
    <row r="6" spans="2:5" ht="14.45" customHeight="1">
      <c r="B6" s="71" t="s">
        <v>21</v>
      </c>
      <c r="C6" s="72" t="s">
        <v>20</v>
      </c>
      <c r="D6" s="72"/>
      <c r="E6" s="72" t="s">
        <v>23</v>
      </c>
    </row>
    <row r="7" spans="2:5" ht="39" customHeight="1">
      <c r="B7" s="71"/>
      <c r="C7" s="72"/>
      <c r="D7" s="72"/>
      <c r="E7" s="72"/>
    </row>
    <row r="8" spans="2:5" ht="15.6" customHeight="1">
      <c r="B8" s="9" t="s">
        <v>0</v>
      </c>
      <c r="C8" s="67">
        <v>19.899999999999999</v>
      </c>
      <c r="D8" s="68"/>
      <c r="E8" s="11">
        <f>'CONTEOS 30-70 PRE'!H5</f>
        <v>20</v>
      </c>
    </row>
    <row r="9" spans="2:5" ht="15.6" customHeight="1">
      <c r="B9" s="9" t="s">
        <v>6</v>
      </c>
      <c r="C9" s="67">
        <v>68.709999999999994</v>
      </c>
      <c r="D9" s="68"/>
      <c r="E9" s="11">
        <f>'CONTEOS 30-70 PRE'!H6</f>
        <v>61</v>
      </c>
    </row>
    <row r="10" spans="2:5" ht="15.6" customHeight="1">
      <c r="B10" s="9" t="s">
        <v>7</v>
      </c>
      <c r="C10" s="67">
        <v>3.99</v>
      </c>
      <c r="D10" s="68"/>
      <c r="E10" s="11">
        <f>'CONTEOS 30-70 PRE'!H7</f>
        <v>7</v>
      </c>
    </row>
    <row r="11" spans="2:5" ht="15.6" customHeight="1">
      <c r="B11" s="9" t="s">
        <v>8</v>
      </c>
      <c r="C11" s="67">
        <v>0</v>
      </c>
      <c r="D11" s="68"/>
      <c r="E11" s="11">
        <f>'CONTEOS 30-70 PRE'!H8</f>
        <v>4</v>
      </c>
    </row>
    <row r="12" spans="2:5" ht="15.6" customHeight="1">
      <c r="B12" s="9" t="s">
        <v>29</v>
      </c>
      <c r="C12" s="67">
        <v>0</v>
      </c>
      <c r="D12" s="68"/>
      <c r="E12" s="11">
        <f>'CONTEOS 30-70 PRE'!H10</f>
        <v>4</v>
      </c>
    </row>
    <row r="13" spans="2:5" ht="15.6" customHeight="1">
      <c r="B13" s="9" t="s">
        <v>9</v>
      </c>
      <c r="C13" s="67">
        <v>0</v>
      </c>
      <c r="D13" s="68"/>
      <c r="E13" s="11">
        <f>'CONTEOS 30-70 PRE'!H9</f>
        <v>4</v>
      </c>
    </row>
    <row r="14" spans="2:5" ht="15.6" customHeight="1">
      <c r="B14" s="9" t="s">
        <v>25</v>
      </c>
      <c r="C14" s="67">
        <v>0</v>
      </c>
      <c r="D14" s="68"/>
      <c r="E14" s="11">
        <f>'CONTEOS 30-70 PRE'!H11</f>
        <v>4</v>
      </c>
    </row>
    <row r="15" spans="2:5" ht="15.6" customHeight="1">
      <c r="B15" s="9" t="s">
        <v>33</v>
      </c>
      <c r="C15" s="67">
        <v>7.4</v>
      </c>
      <c r="D15" s="68"/>
      <c r="E15" s="11">
        <f>'CONTEOS 30-70 PRE'!H12</f>
        <v>10</v>
      </c>
    </row>
    <row r="16" spans="2:5" ht="15.6" customHeight="1">
      <c r="B16" s="13" t="s">
        <v>1</v>
      </c>
      <c r="C16" s="67">
        <f>SUM(C8:D15)</f>
        <v>99.999999999999986</v>
      </c>
      <c r="D16" s="68"/>
      <c r="E16" s="11">
        <f>SUM(E8:E15)</f>
        <v>114</v>
      </c>
    </row>
    <row r="17" spans="2:5">
      <c r="B17" s="69" t="s">
        <v>22</v>
      </c>
      <c r="C17" s="69"/>
      <c r="D17" s="69"/>
      <c r="E17" s="11">
        <f>E4-E16</f>
        <v>6</v>
      </c>
    </row>
  </sheetData>
  <dataConsolidate/>
  <mergeCells count="14">
    <mergeCell ref="C9:D9"/>
    <mergeCell ref="B2:E2"/>
    <mergeCell ref="B6:B7"/>
    <mergeCell ref="C6:D7"/>
    <mergeCell ref="E6:E7"/>
    <mergeCell ref="C8:D8"/>
    <mergeCell ref="C15:D15"/>
    <mergeCell ref="C16:D16"/>
    <mergeCell ref="B17:D17"/>
    <mergeCell ref="C10:D10"/>
    <mergeCell ref="C11:D11"/>
    <mergeCell ref="C12:D12"/>
    <mergeCell ref="C13:D13"/>
    <mergeCell ref="C14:D1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15"/>
  <sheetViews>
    <sheetView tabSelected="1" zoomScale="85" zoomScaleNormal="85" workbookViewId="0">
      <selection activeCell="I9" sqref="I9"/>
    </sheetView>
  </sheetViews>
  <sheetFormatPr baseColWidth="10" defaultColWidth="11.42578125" defaultRowHeight="12.75"/>
  <cols>
    <col min="1" max="1" width="19.7109375" style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9" width="16.42578125" style="1" customWidth="1"/>
    <col min="10" max="16384" width="11.42578125" style="1"/>
  </cols>
  <sheetData>
    <row r="1" spans="1:8" ht="17.45" customHeight="1">
      <c r="A1" s="16"/>
    </row>
    <row r="2" spans="1:8" ht="55.15" customHeight="1">
      <c r="A2" s="73" t="s">
        <v>80</v>
      </c>
      <c r="B2" s="73"/>
      <c r="C2" s="73"/>
      <c r="D2" s="73"/>
      <c r="E2" s="73"/>
      <c r="F2" s="73"/>
      <c r="G2" s="73"/>
      <c r="H2" s="73"/>
    </row>
    <row r="3" spans="1:8" ht="31.15" customHeight="1">
      <c r="A3" s="74" t="s">
        <v>2</v>
      </c>
      <c r="B3" s="76" t="str">
        <f>CONCATENATE("DURACIÓN: ", 'PREMISAS PRE'!B4, " días
TOTAL DE PROMOCIONALES DE 30 SEGUNDOS EN CADA ESTACIÓN DE RADIO O CANAL DE TELEVISIÓN: ",('PREMISAS PRE'!E4))</f>
        <v>DURACIÓN: 5 días
TOTAL DE PROMOCIONALES DE 30 SEGUNDOS EN CADA ESTACIÓN DE RADIO O CANAL DE TELEVISIÓN: 120</v>
      </c>
      <c r="C3" s="77"/>
      <c r="D3" s="77"/>
      <c r="E3" s="77"/>
      <c r="F3" s="77"/>
      <c r="G3" s="78" t="s">
        <v>10</v>
      </c>
      <c r="H3" s="74" t="s">
        <v>30</v>
      </c>
    </row>
    <row r="4" spans="1:8" ht="76.5">
      <c r="A4" s="75"/>
      <c r="B4" s="17" t="str">
        <f>CONCATENATE(('PREMISAS PRE'!E4)*0.3," promocionales (30%)
 Se distribuyen de manera igualitaria entre el número de partidos contendientes
(A)")</f>
        <v>36 promocionales (30%)
 Se distribuyen de manera igualitaria entre el número de partidos contendientes
(A)</v>
      </c>
      <c r="C4" s="17" t="s">
        <v>11</v>
      </c>
      <c r="D4" s="17" t="s">
        <v>13</v>
      </c>
      <c r="E4" s="17" t="str">
        <f>CONCATENATE(('PREMISAS PRE'!E4)*0.7," promocionales 
(70% Distribución Proporcional)
% Fuerza Electoral de los partidos con Representación en el Congreso 
(C) ")</f>
        <v xml:space="preserve">84 promocionales 
(70% Distribución Proporcional)
% Fuerza Electoral de los partidos con Representación en el Congreso 
(C) </v>
      </c>
      <c r="F4" s="17" t="s">
        <v>12</v>
      </c>
      <c r="G4" s="75"/>
      <c r="H4" s="75"/>
    </row>
    <row r="5" spans="1:8" ht="28.15" customHeight="1">
      <c r="A5" s="61" t="s">
        <v>14</v>
      </c>
      <c r="B5" s="2">
        <f>TRUNC(TRUNC(('PREMISAS PRE'!E4)*0.3)/COUNTA(A5:A12))</f>
        <v>4</v>
      </c>
      <c r="C5" s="3">
        <f>TRUNC(('PREMISAS PRE'!E4)*0.3)/COUNTA(A5:A12) - TRUNC(TRUNC(('PREMISAS PRE'!E4)*0.3)/COUNTA(A5:A12))</f>
        <v>0.5</v>
      </c>
      <c r="D5" s="3">
        <f>'PREMISAS PRE'!C8</f>
        <v>19.899999999999999</v>
      </c>
      <c r="E5" s="2">
        <f>TRUNC((D5*TRUNC(('PREMISAS PRE'!E4)*0.7))/100,0)</f>
        <v>16</v>
      </c>
      <c r="F5" s="4">
        <f>(((D5*TRUNC(('PREMISAS PRE'!E4)*0.7))/100) - TRUNC((D5*TRUNC(('PREMISAS PRE'!E4)*0.7))/100))</f>
        <v>0.71599999999999753</v>
      </c>
      <c r="G5" s="2">
        <f t="shared" ref="G5:G12" si="0">SUM(B5,E5)</f>
        <v>20</v>
      </c>
      <c r="H5" s="2">
        <f>IF((C13+F13+('PREMISAS PRE'!E4-(TRUNC('PREMISAS PRE'!E4*0.3)+TRUNC('PREMISAS PRE'!E4*0.7))))&gt;COUNTA(A5:A12),G5+1,G5)</f>
        <v>20</v>
      </c>
    </row>
    <row r="6" spans="1:8" ht="28.15" customHeight="1">
      <c r="A6" s="61" t="s">
        <v>35</v>
      </c>
      <c r="B6" s="2">
        <f>TRUNC(TRUNC(('PREMISAS PRE'!E4)*0.3)/COUNTA(A5:A12))</f>
        <v>4</v>
      </c>
      <c r="C6" s="3">
        <f>TRUNC(('PREMISAS PRE'!E4)*0.3)/COUNTA(A5:A12) - TRUNC(TRUNC(('PREMISAS PRE'!E4)*0.3)/COUNTA(A5:A12))</f>
        <v>0.5</v>
      </c>
      <c r="D6" s="3">
        <f>'PREMISAS PRE'!C9</f>
        <v>68.709999999999994</v>
      </c>
      <c r="E6" s="2">
        <f>TRUNC((D6*TRUNC(('PREMISAS PRE'!E4)*0.7))/100,0)</f>
        <v>57</v>
      </c>
      <c r="F6" s="4">
        <f>(((D6*TRUNC(('PREMISAS PRE'!E4)*0.7))/100) - TRUNC((D6*TRUNC(('PREMISAS PRE'!E4)*0.7))/100))</f>
        <v>0.71639999999999304</v>
      </c>
      <c r="G6" s="2">
        <f t="shared" si="0"/>
        <v>61</v>
      </c>
      <c r="H6" s="2">
        <f>IF((C13+F13+('PREMISAS PRE'!E4-(TRUNC('PREMISAS PRE'!E4*0.3)+TRUNC('PREMISAS PRE'!E4*0.7))))&gt;COUNTA(A5:A12),G6+1,G6)</f>
        <v>61</v>
      </c>
    </row>
    <row r="7" spans="1:8" ht="28.15" customHeight="1">
      <c r="A7" s="61" t="s">
        <v>15</v>
      </c>
      <c r="B7" s="2">
        <f>TRUNC(TRUNC(('PREMISAS PRE'!E4)*0.3)/COUNTA(A5:A12))</f>
        <v>4</v>
      </c>
      <c r="C7" s="3">
        <f>TRUNC(('PREMISAS PRE'!E4)*0.3)/COUNTA(A5:A12) - TRUNC(TRUNC(('PREMISAS PRE'!E4)*0.3)/COUNTA(A5:A12))</f>
        <v>0.5</v>
      </c>
      <c r="D7" s="3">
        <f>'PREMISAS PRE'!C10</f>
        <v>3.99</v>
      </c>
      <c r="E7" s="2">
        <f>TRUNC((D7*TRUNC(('PREMISAS PRE'!E4)*0.7))/100,0)</f>
        <v>3</v>
      </c>
      <c r="F7" s="4">
        <f>(((D7*TRUNC(('PREMISAS PRE'!E4)*0.7))/100) - TRUNC((D7*TRUNC(('PREMISAS PRE'!E4)*0.7))/100))</f>
        <v>0.35160000000000036</v>
      </c>
      <c r="G7" s="2">
        <f t="shared" si="0"/>
        <v>7</v>
      </c>
      <c r="H7" s="2">
        <f>IF((C13+F13+('PREMISAS PRE'!E4-(TRUNC('PREMISAS PRE'!E4*0.3)+TRUNC('PREMISAS PRE'!E4*0.7))))&gt;COUNTA(A5:A12),G7+1,G7)</f>
        <v>7</v>
      </c>
    </row>
    <row r="8" spans="1:8" ht="28.15" customHeight="1">
      <c r="A8" s="61" t="s">
        <v>32</v>
      </c>
      <c r="B8" s="2">
        <f>TRUNC(TRUNC(('PREMISAS PRE'!E4)*0.3)/COUNTA(A5:A12))</f>
        <v>4</v>
      </c>
      <c r="C8" s="3">
        <f>TRUNC(('PREMISAS PRE'!E4)*0.3)/COUNTA(A5:A12) - TRUNC(TRUNC(('PREMISAS PRE'!E4)*0.3)/COUNTA(A5:A12))</f>
        <v>0.5</v>
      </c>
      <c r="D8" s="3">
        <f>'PREMISAS PRE'!C11</f>
        <v>0</v>
      </c>
      <c r="E8" s="2">
        <f>TRUNC((D8*TRUNC(('PREMISAS PRE'!E4)*0.7))/100,0)</f>
        <v>0</v>
      </c>
      <c r="F8" s="4">
        <f>(((D8*TRUNC(('PREMISAS PRE'!E4)*0.7))/100) - TRUNC((D8*TRUNC(('PREMISAS PRE'!E4)*0.7))/100))</f>
        <v>0</v>
      </c>
      <c r="G8" s="2">
        <f t="shared" si="0"/>
        <v>4</v>
      </c>
      <c r="H8" s="2">
        <f>IF((C13+F13+('PREMISAS PRE'!E4-(TRUNC('PREMISAS PRE'!E4*0.3)+TRUNC('PREMISAS PRE'!E4*0.7))))&gt;COUNTA(A5:A12),G8+1,G8)</f>
        <v>4</v>
      </c>
    </row>
    <row r="9" spans="1:8" ht="28.15" customHeight="1">
      <c r="A9" s="61" t="s">
        <v>16</v>
      </c>
      <c r="B9" s="2">
        <f>TRUNC(TRUNC(('PREMISAS PRE'!E4)*0.3)/COUNTA(A5:A12))</f>
        <v>4</v>
      </c>
      <c r="C9" s="3">
        <f>TRUNC(('PREMISAS PRE'!E4)*0.3)/COUNTA(A5:A12) - TRUNC(TRUNC(('PREMISAS PRE'!E4)*0.3)/COUNTA(A5:A12))</f>
        <v>0.5</v>
      </c>
      <c r="D9" s="3">
        <f>'PREMISAS PRE'!C12</f>
        <v>0</v>
      </c>
      <c r="E9" s="2">
        <f>TRUNC((D9*TRUNC(('PREMISAS PRE'!E4)*0.7))/100,0)</f>
        <v>0</v>
      </c>
      <c r="F9" s="4">
        <f>(((D9*TRUNC(('PREMISAS PRE'!E4)*0.7))/100) - TRUNC((D9*TRUNC(('PREMISAS PRE'!E4)*0.7))/100))</f>
        <v>0</v>
      </c>
      <c r="G9" s="2">
        <f>SUM(B9,E9)</f>
        <v>4</v>
      </c>
      <c r="H9" s="2">
        <f>IF((C13+F13+('PREMISAS PRE'!E4-(TRUNC('PREMISAS PRE'!E4*0.3)+TRUNC('PREMISAS PRE'!E4*0.7))))&gt;COUNTA(A5:A12),G9+1,G9)</f>
        <v>4</v>
      </c>
    </row>
    <row r="10" spans="1:8" ht="28.15" customHeight="1">
      <c r="A10" s="61" t="s">
        <v>31</v>
      </c>
      <c r="B10" s="2">
        <f>TRUNC(TRUNC(('PREMISAS PRE'!E4)*0.3)/COUNTA(A5:A12))</f>
        <v>4</v>
      </c>
      <c r="C10" s="3">
        <f>TRUNC(('PREMISAS PRE'!E4)*0.3)/COUNTA(A5:A12) - TRUNC(TRUNC(('PREMISAS PRE'!E4)*0.3)/COUNTA(A5:A12))</f>
        <v>0.5</v>
      </c>
      <c r="D10" s="3">
        <f>'PREMISAS PRE'!C13</f>
        <v>0</v>
      </c>
      <c r="E10" s="2">
        <f>TRUNC((D10*TRUNC(('PREMISAS PRE'!E4)*0.7))/100,0)</f>
        <v>0</v>
      </c>
      <c r="F10" s="4">
        <f>(((D10*TRUNC(('PREMISAS PRE'!E4)*0.7))/100) - TRUNC((D10*TRUNC(('PREMISAS PRE'!E4)*0.7))/100))</f>
        <v>0</v>
      </c>
      <c r="G10" s="2">
        <f t="shared" si="0"/>
        <v>4</v>
      </c>
      <c r="H10" s="2">
        <f>IF((C13+F13+('PREMISAS PRE'!E4-(TRUNC('PREMISAS PRE'!E4*0.3)+TRUNC('PREMISAS PRE'!E4*0.7))))&gt;COUNTA(A5:A12),G10+1,G10)</f>
        <v>4</v>
      </c>
    </row>
    <row r="11" spans="1:8" ht="28.15" customHeight="1">
      <c r="A11" s="61" t="s">
        <v>34</v>
      </c>
      <c r="B11" s="2">
        <f>TRUNC(TRUNC(('PREMISAS PRE'!E4)*0.3)/COUNTA(A5:A12))</f>
        <v>4</v>
      </c>
      <c r="C11" s="3">
        <f>TRUNC(('PREMISAS PRE'!E4)*0.3)/COUNTA(A5:A12) - TRUNC(TRUNC(('PREMISAS PRE'!E4)*0.3)/COUNTA(A5:A12))</f>
        <v>0.5</v>
      </c>
      <c r="D11" s="3">
        <f>'PREMISAS PRE'!C14</f>
        <v>0</v>
      </c>
      <c r="E11" s="2">
        <f>TRUNC((D11*TRUNC(('PREMISAS PRE'!E4)*0.7))/100,0)</f>
        <v>0</v>
      </c>
      <c r="F11" s="4">
        <f>(((D11*TRUNC(('PREMISAS PRE'!E4)*0.7))/100) - TRUNC((D11*TRUNC(('PREMISAS PRE'!E4)*0.7))/100))</f>
        <v>0</v>
      </c>
      <c r="G11" s="2">
        <f t="shared" si="0"/>
        <v>4</v>
      </c>
      <c r="H11" s="2">
        <f>IF((C13+F13+('PREMISAS PRE'!E4-(TRUNC('PREMISAS PRE'!E4*0.3)+TRUNC('PREMISAS PRE'!E4*0.7))))&gt;COUNTA(A5:A12),G11+1,G11)</f>
        <v>4</v>
      </c>
    </row>
    <row r="12" spans="1:8" ht="28.15" customHeight="1">
      <c r="A12" s="61" t="s">
        <v>33</v>
      </c>
      <c r="B12" s="2">
        <f>TRUNC(TRUNC(('PREMISAS PRE'!E4)*0.3)/COUNTA(A5:A12))</f>
        <v>4</v>
      </c>
      <c r="C12" s="3">
        <f>TRUNC(('PREMISAS PRE'!E4)*0.3)/COUNTA(A5:A12) - TRUNC(TRUNC(('PREMISAS PRE'!E4)*0.3)/COUNTA(A5:A12))</f>
        <v>0.5</v>
      </c>
      <c r="D12" s="3">
        <f>'PREMISAS PRE'!C15</f>
        <v>7.4</v>
      </c>
      <c r="E12" s="2">
        <f>TRUNC((D12*TRUNC(('PREMISAS PRE'!E4)*0.7))/100,0)</f>
        <v>6</v>
      </c>
      <c r="F12" s="4">
        <f>(((D12*TRUNC(('PREMISAS PRE'!E4)*0.7))/100) - TRUNC((D12*TRUNC(('PREMISAS PRE'!E4)*0.7))/100))</f>
        <v>0.21600000000000019</v>
      </c>
      <c r="G12" s="2">
        <f t="shared" si="0"/>
        <v>10</v>
      </c>
      <c r="H12" s="2">
        <f>IF((C13+F13+('PREMISAS PRE'!E4-(TRUNC('PREMISAS PRE'!E4*0.3)+TRUNC('PREMISAS PRE'!E4*0.7))))&gt;COUNTA(A5:A12),G12+1,G12)</f>
        <v>10</v>
      </c>
    </row>
    <row r="13" spans="1:8" ht="23.25" customHeight="1">
      <c r="A13" s="5" t="s">
        <v>1</v>
      </c>
      <c r="B13" s="7">
        <f t="shared" ref="B13:H13" si="1">SUM(B5:B12)</f>
        <v>32</v>
      </c>
      <c r="C13" s="10">
        <f t="shared" si="1"/>
        <v>4</v>
      </c>
      <c r="D13" s="10">
        <f t="shared" si="1"/>
        <v>99.999999999999986</v>
      </c>
      <c r="E13" s="7">
        <f t="shared" si="1"/>
        <v>82</v>
      </c>
      <c r="F13" s="6">
        <f t="shared" si="1"/>
        <v>1.9999999999999911</v>
      </c>
      <c r="G13" s="7">
        <f t="shared" si="1"/>
        <v>114</v>
      </c>
      <c r="H13" s="7">
        <f t="shared" si="1"/>
        <v>114</v>
      </c>
    </row>
    <row r="15" spans="1:8">
      <c r="A15" s="8"/>
      <c r="B15" s="8"/>
      <c r="C15" s="8"/>
    </row>
  </sheetData>
  <mergeCells count="5"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75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F39"/>
  <sheetViews>
    <sheetView zoomScaleNormal="100" zoomScaleSheetLayoutView="70" workbookViewId="0"/>
  </sheetViews>
  <sheetFormatPr baseColWidth="10" defaultColWidth="11.5703125" defaultRowHeight="12.75"/>
  <cols>
    <col min="1" max="1" width="5.7109375" style="40" customWidth="1"/>
    <col min="2" max="6" width="7.7109375" style="40" customWidth="1"/>
    <col min="7" max="159" width="11.5703125" style="40"/>
    <col min="160" max="160" width="5.7109375" style="40" customWidth="1"/>
    <col min="161" max="200" width="7.85546875" style="40" customWidth="1"/>
    <col min="201" max="415" width="11.5703125" style="40"/>
    <col min="416" max="416" width="5.7109375" style="40" customWidth="1"/>
    <col min="417" max="456" width="7.85546875" style="40" customWidth="1"/>
    <col min="457" max="671" width="11.5703125" style="40"/>
    <col min="672" max="672" width="5.7109375" style="40" customWidth="1"/>
    <col min="673" max="712" width="7.85546875" style="40" customWidth="1"/>
    <col min="713" max="927" width="11.5703125" style="40"/>
    <col min="928" max="928" width="5.7109375" style="40" customWidth="1"/>
    <col min="929" max="968" width="7.85546875" style="40" customWidth="1"/>
    <col min="969" max="1183" width="11.5703125" style="40"/>
    <col min="1184" max="1184" width="5.7109375" style="40" customWidth="1"/>
    <col min="1185" max="1224" width="7.85546875" style="40" customWidth="1"/>
    <col min="1225" max="1439" width="11.5703125" style="40"/>
    <col min="1440" max="1440" width="5.7109375" style="40" customWidth="1"/>
    <col min="1441" max="1480" width="7.85546875" style="40" customWidth="1"/>
    <col min="1481" max="1695" width="11.5703125" style="40"/>
    <col min="1696" max="1696" width="5.7109375" style="40" customWidth="1"/>
    <col min="1697" max="1736" width="7.85546875" style="40" customWidth="1"/>
    <col min="1737" max="1951" width="11.5703125" style="40"/>
    <col min="1952" max="1952" width="5.7109375" style="40" customWidth="1"/>
    <col min="1953" max="1992" width="7.85546875" style="40" customWidth="1"/>
    <col min="1993" max="2207" width="11.5703125" style="40"/>
    <col min="2208" max="2208" width="5.7109375" style="40" customWidth="1"/>
    <col min="2209" max="2248" width="7.85546875" style="40" customWidth="1"/>
    <col min="2249" max="2463" width="11.5703125" style="40"/>
    <col min="2464" max="2464" width="5.7109375" style="40" customWidth="1"/>
    <col min="2465" max="2504" width="7.85546875" style="40" customWidth="1"/>
    <col min="2505" max="2719" width="11.5703125" style="40"/>
    <col min="2720" max="2720" width="5.7109375" style="40" customWidth="1"/>
    <col min="2721" max="2760" width="7.85546875" style="40" customWidth="1"/>
    <col min="2761" max="2975" width="11.5703125" style="40"/>
    <col min="2976" max="2976" width="5.7109375" style="40" customWidth="1"/>
    <col min="2977" max="3016" width="7.85546875" style="40" customWidth="1"/>
    <col min="3017" max="3231" width="11.5703125" style="40"/>
    <col min="3232" max="3232" width="5.7109375" style="40" customWidth="1"/>
    <col min="3233" max="3272" width="7.85546875" style="40" customWidth="1"/>
    <col min="3273" max="3487" width="11.5703125" style="40"/>
    <col min="3488" max="3488" width="5.7109375" style="40" customWidth="1"/>
    <col min="3489" max="3528" width="7.85546875" style="40" customWidth="1"/>
    <col min="3529" max="3743" width="11.5703125" style="40"/>
    <col min="3744" max="3744" width="5.7109375" style="40" customWidth="1"/>
    <col min="3745" max="3784" width="7.85546875" style="40" customWidth="1"/>
    <col min="3785" max="3999" width="11.5703125" style="40"/>
    <col min="4000" max="4000" width="5.7109375" style="40" customWidth="1"/>
    <col min="4001" max="4040" width="7.85546875" style="40" customWidth="1"/>
    <col min="4041" max="4255" width="11.5703125" style="40"/>
    <col min="4256" max="4256" width="5.7109375" style="40" customWidth="1"/>
    <col min="4257" max="4296" width="7.85546875" style="40" customWidth="1"/>
    <col min="4297" max="4511" width="11.5703125" style="40"/>
    <col min="4512" max="4512" width="5.7109375" style="40" customWidth="1"/>
    <col min="4513" max="4552" width="7.85546875" style="40" customWidth="1"/>
    <col min="4553" max="4767" width="11.5703125" style="40"/>
    <col min="4768" max="4768" width="5.7109375" style="40" customWidth="1"/>
    <col min="4769" max="4808" width="7.85546875" style="40" customWidth="1"/>
    <col min="4809" max="5023" width="11.5703125" style="40"/>
    <col min="5024" max="5024" width="5.7109375" style="40" customWidth="1"/>
    <col min="5025" max="5064" width="7.85546875" style="40" customWidth="1"/>
    <col min="5065" max="5279" width="11.5703125" style="40"/>
    <col min="5280" max="5280" width="5.7109375" style="40" customWidth="1"/>
    <col min="5281" max="5320" width="7.85546875" style="40" customWidth="1"/>
    <col min="5321" max="5535" width="11.5703125" style="40"/>
    <col min="5536" max="5536" width="5.7109375" style="40" customWidth="1"/>
    <col min="5537" max="5576" width="7.85546875" style="40" customWidth="1"/>
    <col min="5577" max="5791" width="11.5703125" style="40"/>
    <col min="5792" max="5792" width="5.7109375" style="40" customWidth="1"/>
    <col min="5793" max="5832" width="7.85546875" style="40" customWidth="1"/>
    <col min="5833" max="6047" width="11.5703125" style="40"/>
    <col min="6048" max="6048" width="5.7109375" style="40" customWidth="1"/>
    <col min="6049" max="6088" width="7.85546875" style="40" customWidth="1"/>
    <col min="6089" max="6303" width="11.5703125" style="40"/>
    <col min="6304" max="6304" width="5.7109375" style="40" customWidth="1"/>
    <col min="6305" max="6344" width="7.85546875" style="40" customWidth="1"/>
    <col min="6345" max="6559" width="11.5703125" style="40"/>
    <col min="6560" max="6560" width="5.7109375" style="40" customWidth="1"/>
    <col min="6561" max="6600" width="7.85546875" style="40" customWidth="1"/>
    <col min="6601" max="6815" width="11.5703125" style="40"/>
    <col min="6816" max="6816" width="5.7109375" style="40" customWidth="1"/>
    <col min="6817" max="6856" width="7.85546875" style="40" customWidth="1"/>
    <col min="6857" max="7071" width="11.5703125" style="40"/>
    <col min="7072" max="7072" width="5.7109375" style="40" customWidth="1"/>
    <col min="7073" max="7112" width="7.85546875" style="40" customWidth="1"/>
    <col min="7113" max="7327" width="11.5703125" style="40"/>
    <col min="7328" max="7328" width="5.7109375" style="40" customWidth="1"/>
    <col min="7329" max="7368" width="7.85546875" style="40" customWidth="1"/>
    <col min="7369" max="7583" width="11.5703125" style="40"/>
    <col min="7584" max="7584" width="5.7109375" style="40" customWidth="1"/>
    <col min="7585" max="7624" width="7.85546875" style="40" customWidth="1"/>
    <col min="7625" max="7839" width="11.5703125" style="40"/>
    <col min="7840" max="7840" width="5.7109375" style="40" customWidth="1"/>
    <col min="7841" max="7880" width="7.85546875" style="40" customWidth="1"/>
    <col min="7881" max="8095" width="11.5703125" style="40"/>
    <col min="8096" max="8096" width="5.7109375" style="40" customWidth="1"/>
    <col min="8097" max="8136" width="7.85546875" style="40" customWidth="1"/>
    <col min="8137" max="8351" width="11.5703125" style="40"/>
    <col min="8352" max="8352" width="5.7109375" style="40" customWidth="1"/>
    <col min="8353" max="8392" width="7.85546875" style="40" customWidth="1"/>
    <col min="8393" max="8607" width="11.5703125" style="40"/>
    <col min="8608" max="8608" width="5.7109375" style="40" customWidth="1"/>
    <col min="8609" max="8648" width="7.85546875" style="40" customWidth="1"/>
    <col min="8649" max="8863" width="11.5703125" style="40"/>
    <col min="8864" max="8864" width="5.7109375" style="40" customWidth="1"/>
    <col min="8865" max="8904" width="7.85546875" style="40" customWidth="1"/>
    <col min="8905" max="9119" width="11.5703125" style="40"/>
    <col min="9120" max="9120" width="5.7109375" style="40" customWidth="1"/>
    <col min="9121" max="9160" width="7.85546875" style="40" customWidth="1"/>
    <col min="9161" max="9375" width="11.5703125" style="40"/>
    <col min="9376" max="9376" width="5.7109375" style="40" customWidth="1"/>
    <col min="9377" max="9416" width="7.85546875" style="40" customWidth="1"/>
    <col min="9417" max="9631" width="11.5703125" style="40"/>
    <col min="9632" max="9632" width="5.7109375" style="40" customWidth="1"/>
    <col min="9633" max="9672" width="7.85546875" style="40" customWidth="1"/>
    <col min="9673" max="9887" width="11.5703125" style="40"/>
    <col min="9888" max="9888" width="5.7109375" style="40" customWidth="1"/>
    <col min="9889" max="9928" width="7.85546875" style="40" customWidth="1"/>
    <col min="9929" max="10143" width="11.5703125" style="40"/>
    <col min="10144" max="10144" width="5.7109375" style="40" customWidth="1"/>
    <col min="10145" max="10184" width="7.85546875" style="40" customWidth="1"/>
    <col min="10185" max="10399" width="11.5703125" style="40"/>
    <col min="10400" max="10400" width="5.7109375" style="40" customWidth="1"/>
    <col min="10401" max="10440" width="7.85546875" style="40" customWidth="1"/>
    <col min="10441" max="10655" width="11.5703125" style="40"/>
    <col min="10656" max="10656" width="5.7109375" style="40" customWidth="1"/>
    <col min="10657" max="10696" width="7.85546875" style="40" customWidth="1"/>
    <col min="10697" max="10911" width="11.5703125" style="40"/>
    <col min="10912" max="10912" width="5.7109375" style="40" customWidth="1"/>
    <col min="10913" max="10952" width="7.85546875" style="40" customWidth="1"/>
    <col min="10953" max="11167" width="11.5703125" style="40"/>
    <col min="11168" max="11168" width="5.7109375" style="40" customWidth="1"/>
    <col min="11169" max="11208" width="7.85546875" style="40" customWidth="1"/>
    <col min="11209" max="11423" width="11.5703125" style="40"/>
    <col min="11424" max="11424" width="5.7109375" style="40" customWidth="1"/>
    <col min="11425" max="11464" width="7.85546875" style="40" customWidth="1"/>
    <col min="11465" max="11679" width="11.5703125" style="40"/>
    <col min="11680" max="11680" width="5.7109375" style="40" customWidth="1"/>
    <col min="11681" max="11720" width="7.85546875" style="40" customWidth="1"/>
    <col min="11721" max="11935" width="11.5703125" style="40"/>
    <col min="11936" max="11936" width="5.7109375" style="40" customWidth="1"/>
    <col min="11937" max="11976" width="7.85546875" style="40" customWidth="1"/>
    <col min="11977" max="12191" width="11.5703125" style="40"/>
    <col min="12192" max="12192" width="5.7109375" style="40" customWidth="1"/>
    <col min="12193" max="12232" width="7.85546875" style="40" customWidth="1"/>
    <col min="12233" max="12447" width="11.5703125" style="40"/>
    <col min="12448" max="12448" width="5.7109375" style="40" customWidth="1"/>
    <col min="12449" max="12488" width="7.85546875" style="40" customWidth="1"/>
    <col min="12489" max="12703" width="11.5703125" style="40"/>
    <col min="12704" max="12704" width="5.7109375" style="40" customWidth="1"/>
    <col min="12705" max="12744" width="7.85546875" style="40" customWidth="1"/>
    <col min="12745" max="12959" width="11.5703125" style="40"/>
    <col min="12960" max="12960" width="5.7109375" style="40" customWidth="1"/>
    <col min="12961" max="13000" width="7.85546875" style="40" customWidth="1"/>
    <col min="13001" max="13215" width="11.5703125" style="40"/>
    <col min="13216" max="13216" width="5.7109375" style="40" customWidth="1"/>
    <col min="13217" max="13256" width="7.85546875" style="40" customWidth="1"/>
    <col min="13257" max="13471" width="11.5703125" style="40"/>
    <col min="13472" max="13472" width="5.7109375" style="40" customWidth="1"/>
    <col min="13473" max="13512" width="7.85546875" style="40" customWidth="1"/>
    <col min="13513" max="13727" width="11.5703125" style="40"/>
    <col min="13728" max="13728" width="5.7109375" style="40" customWidth="1"/>
    <col min="13729" max="13768" width="7.85546875" style="40" customWidth="1"/>
    <col min="13769" max="13983" width="11.5703125" style="40"/>
    <col min="13984" max="13984" width="5.7109375" style="40" customWidth="1"/>
    <col min="13985" max="14024" width="7.85546875" style="40" customWidth="1"/>
    <col min="14025" max="14239" width="11.5703125" style="40"/>
    <col min="14240" max="14240" width="5.7109375" style="40" customWidth="1"/>
    <col min="14241" max="14280" width="7.85546875" style="40" customWidth="1"/>
    <col min="14281" max="14495" width="11.5703125" style="40"/>
    <col min="14496" max="14496" width="5.7109375" style="40" customWidth="1"/>
    <col min="14497" max="14536" width="7.85546875" style="40" customWidth="1"/>
    <col min="14537" max="14751" width="11.5703125" style="40"/>
    <col min="14752" max="14752" width="5.7109375" style="40" customWidth="1"/>
    <col min="14753" max="14792" width="7.85546875" style="40" customWidth="1"/>
    <col min="14793" max="15007" width="11.5703125" style="40"/>
    <col min="15008" max="15008" width="5.7109375" style="40" customWidth="1"/>
    <col min="15009" max="15048" width="7.85546875" style="40" customWidth="1"/>
    <col min="15049" max="15263" width="11.5703125" style="40"/>
    <col min="15264" max="15264" width="5.7109375" style="40" customWidth="1"/>
    <col min="15265" max="15304" width="7.85546875" style="40" customWidth="1"/>
    <col min="15305" max="15519" width="11.5703125" style="40"/>
    <col min="15520" max="15520" width="5.7109375" style="40" customWidth="1"/>
    <col min="15521" max="15560" width="7.85546875" style="40" customWidth="1"/>
    <col min="15561" max="15775" width="11.5703125" style="40"/>
    <col min="15776" max="15776" width="5.7109375" style="40" customWidth="1"/>
    <col min="15777" max="15816" width="7.85546875" style="40" customWidth="1"/>
    <col min="15817" max="16031" width="11.5703125" style="40"/>
    <col min="16032" max="16032" width="5.7109375" style="40" customWidth="1"/>
    <col min="16033" max="16072" width="7.85546875" style="40" customWidth="1"/>
    <col min="16073" max="16287" width="11.5703125" style="40"/>
    <col min="16288" max="16312" width="11.5703125" style="40" customWidth="1"/>
    <col min="16313" max="16384" width="11.5703125" style="40"/>
  </cols>
  <sheetData>
    <row r="2" spans="1:6">
      <c r="C2" s="30" t="s">
        <v>26</v>
      </c>
      <c r="D2" s="30" t="s">
        <v>27</v>
      </c>
      <c r="E2" s="30" t="s">
        <v>28</v>
      </c>
    </row>
    <row r="3" spans="1:6">
      <c r="B3" s="19" t="s">
        <v>0</v>
      </c>
      <c r="C3" s="28">
        <f>'CONTEOS 30-70 PRE'!H5</f>
        <v>20</v>
      </c>
      <c r="D3" s="28">
        <f xml:space="preserve"> COUNTIF(B16:F39,"PAN")</f>
        <v>20</v>
      </c>
      <c r="E3" s="28">
        <f>D3-C3</f>
        <v>0</v>
      </c>
    </row>
    <row r="4" spans="1:6">
      <c r="B4" s="20" t="s">
        <v>69</v>
      </c>
      <c r="C4" s="28">
        <f>'CONTEOS 30-70 PRE'!H6</f>
        <v>61</v>
      </c>
      <c r="D4" s="28">
        <f xml:space="preserve"> COUNTIF(B16:F39,"PRI")</f>
        <v>61</v>
      </c>
      <c r="E4" s="28">
        <f t="shared" ref="E4:E7" si="0">D4-C4</f>
        <v>0</v>
      </c>
    </row>
    <row r="5" spans="1:6">
      <c r="B5" s="21" t="s">
        <v>7</v>
      </c>
      <c r="C5" s="28">
        <f>'CONTEOS 30-70 PRE'!H7</f>
        <v>7</v>
      </c>
      <c r="D5" s="28">
        <f xml:space="preserve"> COUNTIF(B16:F39,"PRD")</f>
        <v>7</v>
      </c>
      <c r="E5" s="28">
        <f t="shared" si="0"/>
        <v>0</v>
      </c>
    </row>
    <row r="6" spans="1:6">
      <c r="B6" s="22" t="s">
        <v>8</v>
      </c>
      <c r="C6" s="28">
        <f>'CONTEOS 30-70 PRE'!H8</f>
        <v>4</v>
      </c>
      <c r="D6" s="28">
        <f xml:space="preserve"> COUNTIF(B16:F39,"PT")</f>
        <v>4</v>
      </c>
      <c r="E6" s="28">
        <f>D6-C6</f>
        <v>0</v>
      </c>
    </row>
    <row r="7" spans="1:6">
      <c r="B7" s="23" t="s">
        <v>9</v>
      </c>
      <c r="C7" s="28">
        <f>'CONTEOS 30-70 PRE'!H9</f>
        <v>4</v>
      </c>
      <c r="D7" s="28">
        <f xml:space="preserve"> COUNTIF(B16:F39,"PVEM")</f>
        <v>4</v>
      </c>
      <c r="E7" s="28">
        <f t="shared" si="0"/>
        <v>0</v>
      </c>
    </row>
    <row r="8" spans="1:6">
      <c r="B8" s="24" t="s">
        <v>29</v>
      </c>
      <c r="C8" s="28">
        <f>'CONTEOS 30-70 PRE'!H10</f>
        <v>4</v>
      </c>
      <c r="D8" s="28">
        <f xml:space="preserve"> COUNTIF(B16:F39,"CONV")</f>
        <v>4</v>
      </c>
      <c r="E8" s="28">
        <f>D8-C8</f>
        <v>0</v>
      </c>
    </row>
    <row r="9" spans="1:6">
      <c r="B9" s="25" t="s">
        <v>25</v>
      </c>
      <c r="C9" s="28">
        <f>'CONTEOS 30-70 PRE'!H11</f>
        <v>4</v>
      </c>
      <c r="D9" s="28">
        <f xml:space="preserve"> COUNTIF(B16:F39,"PNA")</f>
        <v>4</v>
      </c>
      <c r="E9" s="28">
        <f>D9-C9</f>
        <v>0</v>
      </c>
    </row>
    <row r="10" spans="1:6">
      <c r="B10" s="26" t="s">
        <v>33</v>
      </c>
      <c r="C10" s="28">
        <f>'CONTEOS 30-70 PRE'!H12</f>
        <v>10</v>
      </c>
      <c r="D10" s="28">
        <f xml:space="preserve"> COUNTIF(B16:F39,"PUDC")</f>
        <v>10</v>
      </c>
      <c r="E10" s="28">
        <f t="shared" ref="E10:E11" si="1">D10-C10</f>
        <v>0</v>
      </c>
    </row>
    <row r="11" spans="1:6">
      <c r="B11" s="48" t="s">
        <v>70</v>
      </c>
      <c r="C11" s="28">
        <v>6</v>
      </c>
      <c r="D11" s="28">
        <f xml:space="preserve"> COUNTIF(B16:F39,"IFE")</f>
        <v>6</v>
      </c>
      <c r="E11" s="28">
        <f t="shared" si="1"/>
        <v>0</v>
      </c>
    </row>
    <row r="12" spans="1:6">
      <c r="C12" s="40">
        <f>SUM(C3:C11)</f>
        <v>120</v>
      </c>
      <c r="D12" s="40">
        <f t="shared" ref="D12:E12" si="2">SUM(D3:D11)</f>
        <v>120</v>
      </c>
      <c r="E12" s="40">
        <f t="shared" si="2"/>
        <v>0</v>
      </c>
    </row>
    <row r="14" spans="1:6" ht="15" customHeight="1">
      <c r="A14" s="46"/>
      <c r="B14" s="79" t="s">
        <v>3</v>
      </c>
      <c r="C14" s="79"/>
      <c r="D14" s="79" t="s">
        <v>4</v>
      </c>
      <c r="E14" s="79"/>
      <c r="F14" s="79"/>
    </row>
    <row r="15" spans="1:6">
      <c r="A15" s="46"/>
      <c r="B15" s="47">
        <v>30</v>
      </c>
      <c r="C15" s="47">
        <v>31</v>
      </c>
      <c r="D15" s="47">
        <v>1</v>
      </c>
      <c r="E15" s="47">
        <v>2</v>
      </c>
      <c r="F15" s="47">
        <v>3</v>
      </c>
    </row>
    <row r="16" spans="1:6">
      <c r="A16" s="47">
        <v>1</v>
      </c>
      <c r="B16" s="20" t="s">
        <v>69</v>
      </c>
      <c r="C16" s="19" t="s">
        <v>0</v>
      </c>
      <c r="D16" s="20" t="s">
        <v>69</v>
      </c>
      <c r="E16" s="48" t="s">
        <v>70</v>
      </c>
      <c r="F16" s="20" t="s">
        <v>69</v>
      </c>
    </row>
    <row r="17" spans="1:6">
      <c r="A17" s="47">
        <v>2</v>
      </c>
      <c r="B17" s="19" t="s">
        <v>0</v>
      </c>
      <c r="C17" s="20" t="s">
        <v>69</v>
      </c>
      <c r="D17" s="48" t="s">
        <v>70</v>
      </c>
      <c r="E17" s="20" t="s">
        <v>69</v>
      </c>
      <c r="F17" s="21" t="s">
        <v>7</v>
      </c>
    </row>
    <row r="18" spans="1:6">
      <c r="A18" s="47">
        <v>3</v>
      </c>
      <c r="B18" s="20" t="s">
        <v>69</v>
      </c>
      <c r="C18" s="20" t="s">
        <v>69</v>
      </c>
      <c r="D18" s="20" t="s">
        <v>69</v>
      </c>
      <c r="E18" s="21" t="s">
        <v>7</v>
      </c>
      <c r="F18" s="20" t="s">
        <v>69</v>
      </c>
    </row>
    <row r="19" spans="1:6">
      <c r="A19" s="47">
        <v>4</v>
      </c>
      <c r="B19" s="48" t="s">
        <v>70</v>
      </c>
      <c r="C19" s="20" t="s">
        <v>69</v>
      </c>
      <c r="D19" s="21" t="s">
        <v>7</v>
      </c>
      <c r="E19" s="20" t="s">
        <v>69</v>
      </c>
      <c r="F19" s="19" t="s">
        <v>0</v>
      </c>
    </row>
    <row r="20" spans="1:6">
      <c r="A20" s="47">
        <v>5</v>
      </c>
      <c r="B20" s="20" t="s">
        <v>69</v>
      </c>
      <c r="C20" s="21" t="s">
        <v>7</v>
      </c>
      <c r="D20" s="20" t="s">
        <v>69</v>
      </c>
      <c r="E20" s="19" t="s">
        <v>0</v>
      </c>
      <c r="F20" s="20" t="s">
        <v>69</v>
      </c>
    </row>
    <row r="21" spans="1:6">
      <c r="A21" s="47">
        <v>6</v>
      </c>
      <c r="B21" s="21" t="s">
        <v>7</v>
      </c>
      <c r="C21" s="20" t="s">
        <v>69</v>
      </c>
      <c r="D21" s="19" t="s">
        <v>0</v>
      </c>
      <c r="E21" s="20" t="s">
        <v>69</v>
      </c>
      <c r="F21" s="26" t="s">
        <v>33</v>
      </c>
    </row>
    <row r="22" spans="1:6">
      <c r="A22" s="47">
        <v>7</v>
      </c>
      <c r="B22" s="20" t="s">
        <v>69</v>
      </c>
      <c r="C22" s="19" t="s">
        <v>0</v>
      </c>
      <c r="D22" s="20" t="s">
        <v>69</v>
      </c>
      <c r="E22" s="26" t="s">
        <v>33</v>
      </c>
      <c r="F22" s="20" t="s">
        <v>69</v>
      </c>
    </row>
    <row r="23" spans="1:6">
      <c r="A23" s="47">
        <v>8</v>
      </c>
      <c r="B23" s="19" t="s">
        <v>0</v>
      </c>
      <c r="C23" s="20" t="s">
        <v>69</v>
      </c>
      <c r="D23" s="26" t="s">
        <v>33</v>
      </c>
      <c r="E23" s="20" t="s">
        <v>69</v>
      </c>
      <c r="F23" s="22" t="s">
        <v>8</v>
      </c>
    </row>
    <row r="24" spans="1:6">
      <c r="A24" s="47">
        <v>9</v>
      </c>
      <c r="B24" s="20" t="s">
        <v>69</v>
      </c>
      <c r="C24" s="26" t="s">
        <v>33</v>
      </c>
      <c r="D24" s="20" t="s">
        <v>69</v>
      </c>
      <c r="E24" s="22" t="s">
        <v>8</v>
      </c>
      <c r="F24" s="20" t="s">
        <v>69</v>
      </c>
    </row>
    <row r="25" spans="1:6">
      <c r="A25" s="47">
        <v>10</v>
      </c>
      <c r="B25" s="26" t="s">
        <v>33</v>
      </c>
      <c r="C25" s="20" t="s">
        <v>69</v>
      </c>
      <c r="D25" s="22" t="s">
        <v>8</v>
      </c>
      <c r="E25" s="20" t="s">
        <v>69</v>
      </c>
      <c r="F25" s="19" t="s">
        <v>0</v>
      </c>
    </row>
    <row r="26" spans="1:6">
      <c r="A26" s="47">
        <v>11</v>
      </c>
      <c r="B26" s="20" t="s">
        <v>69</v>
      </c>
      <c r="C26" s="22" t="s">
        <v>8</v>
      </c>
      <c r="D26" s="20" t="s">
        <v>69</v>
      </c>
      <c r="E26" s="19" t="s">
        <v>0</v>
      </c>
      <c r="F26" s="20" t="s">
        <v>69</v>
      </c>
    </row>
    <row r="27" spans="1:6">
      <c r="A27" s="47">
        <v>12</v>
      </c>
      <c r="B27" s="48" t="s">
        <v>70</v>
      </c>
      <c r="C27" s="20" t="s">
        <v>69</v>
      </c>
      <c r="D27" s="19" t="s">
        <v>0</v>
      </c>
      <c r="E27" s="20" t="s">
        <v>69</v>
      </c>
      <c r="F27" s="23" t="s">
        <v>9</v>
      </c>
    </row>
    <row r="28" spans="1:6">
      <c r="A28" s="47">
        <v>13</v>
      </c>
      <c r="B28" s="20" t="s">
        <v>69</v>
      </c>
      <c r="C28" s="19" t="s">
        <v>0</v>
      </c>
      <c r="D28" s="20" t="s">
        <v>69</v>
      </c>
      <c r="E28" s="23" t="s">
        <v>9</v>
      </c>
      <c r="F28" s="20" t="s">
        <v>69</v>
      </c>
    </row>
    <row r="29" spans="1:6">
      <c r="A29" s="47">
        <v>14</v>
      </c>
      <c r="B29" s="19" t="s">
        <v>0</v>
      </c>
      <c r="C29" s="20" t="s">
        <v>69</v>
      </c>
      <c r="D29" s="23" t="s">
        <v>9</v>
      </c>
      <c r="E29" s="20" t="s">
        <v>69</v>
      </c>
      <c r="F29" s="24" t="s">
        <v>29</v>
      </c>
    </row>
    <row r="30" spans="1:6">
      <c r="A30" s="47">
        <v>15</v>
      </c>
      <c r="B30" s="20" t="s">
        <v>69</v>
      </c>
      <c r="C30" s="23" t="s">
        <v>9</v>
      </c>
      <c r="D30" s="20" t="s">
        <v>69</v>
      </c>
      <c r="E30" s="21" t="s">
        <v>7</v>
      </c>
      <c r="F30" s="20" t="s">
        <v>69</v>
      </c>
    </row>
    <row r="31" spans="1:6">
      <c r="A31" s="47">
        <v>16</v>
      </c>
      <c r="B31" s="48" t="s">
        <v>70</v>
      </c>
      <c r="C31" s="20" t="s">
        <v>69</v>
      </c>
      <c r="D31" s="24" t="s">
        <v>29</v>
      </c>
      <c r="E31" s="20" t="s">
        <v>69</v>
      </c>
      <c r="F31" s="19" t="s">
        <v>0</v>
      </c>
    </row>
    <row r="32" spans="1:6">
      <c r="A32" s="47">
        <v>17</v>
      </c>
      <c r="B32" s="20" t="s">
        <v>69</v>
      </c>
      <c r="C32" s="24" t="s">
        <v>29</v>
      </c>
      <c r="D32" s="20" t="s">
        <v>69</v>
      </c>
      <c r="E32" s="19" t="s">
        <v>0</v>
      </c>
      <c r="F32" s="20" t="s">
        <v>69</v>
      </c>
    </row>
    <row r="33" spans="1:6">
      <c r="A33" s="47">
        <v>18</v>
      </c>
      <c r="B33" s="24" t="s">
        <v>29</v>
      </c>
      <c r="C33" s="20" t="s">
        <v>69</v>
      </c>
      <c r="D33" s="19" t="s">
        <v>0</v>
      </c>
      <c r="E33" s="20" t="s">
        <v>69</v>
      </c>
      <c r="F33" s="26" t="s">
        <v>33</v>
      </c>
    </row>
    <row r="34" spans="1:6">
      <c r="A34" s="47">
        <v>19</v>
      </c>
      <c r="B34" s="20" t="s">
        <v>69</v>
      </c>
      <c r="C34" s="19" t="s">
        <v>0</v>
      </c>
      <c r="D34" s="20" t="s">
        <v>69</v>
      </c>
      <c r="E34" s="26" t="s">
        <v>33</v>
      </c>
      <c r="F34" s="20" t="s">
        <v>69</v>
      </c>
    </row>
    <row r="35" spans="1:6">
      <c r="A35" s="47">
        <v>20</v>
      </c>
      <c r="B35" s="19" t="s">
        <v>0</v>
      </c>
      <c r="C35" s="20" t="s">
        <v>69</v>
      </c>
      <c r="D35" s="26" t="s">
        <v>33</v>
      </c>
      <c r="E35" s="20" t="s">
        <v>69</v>
      </c>
      <c r="F35" s="25" t="s">
        <v>25</v>
      </c>
    </row>
    <row r="36" spans="1:6">
      <c r="A36" s="47">
        <v>21</v>
      </c>
      <c r="B36" s="20" t="s">
        <v>69</v>
      </c>
      <c r="C36" s="26" t="s">
        <v>33</v>
      </c>
      <c r="D36" s="20" t="s">
        <v>69</v>
      </c>
      <c r="E36" s="25" t="s">
        <v>25</v>
      </c>
      <c r="F36" s="20" t="s">
        <v>69</v>
      </c>
    </row>
    <row r="37" spans="1:6">
      <c r="A37" s="47">
        <v>22</v>
      </c>
      <c r="B37" s="26" t="s">
        <v>33</v>
      </c>
      <c r="C37" s="20" t="s">
        <v>69</v>
      </c>
      <c r="D37" s="21" t="s">
        <v>7</v>
      </c>
      <c r="E37" s="20" t="s">
        <v>69</v>
      </c>
      <c r="F37" s="19" t="s">
        <v>0</v>
      </c>
    </row>
    <row r="38" spans="1:6">
      <c r="A38" s="47">
        <v>23</v>
      </c>
      <c r="B38" s="20" t="s">
        <v>69</v>
      </c>
      <c r="C38" s="25" t="s">
        <v>25</v>
      </c>
      <c r="D38" s="20" t="s">
        <v>69</v>
      </c>
      <c r="E38" s="19" t="s">
        <v>0</v>
      </c>
      <c r="F38" s="20" t="s">
        <v>69</v>
      </c>
    </row>
    <row r="39" spans="1:6">
      <c r="A39" s="47">
        <v>24</v>
      </c>
      <c r="B39" s="25" t="s">
        <v>25</v>
      </c>
      <c r="C39" s="20" t="s">
        <v>69</v>
      </c>
      <c r="D39" s="19" t="s">
        <v>0</v>
      </c>
      <c r="E39" s="20" t="s">
        <v>69</v>
      </c>
      <c r="F39" s="48" t="s">
        <v>70</v>
      </c>
    </row>
  </sheetData>
  <mergeCells count="2">
    <mergeCell ref="D14:F14"/>
    <mergeCell ref="B14:C14"/>
  </mergeCells>
  <pageMargins left="0.70866141732283472" right="0.70866141732283472" top="0.74803149606299213" bottom="0.74803149606299213" header="0.31496062992125984" footer="0.31496062992125984"/>
  <pageSetup scale="50" pageOrder="overThenDown" orientation="landscape" r:id="rId1"/>
  <rowBreaks count="1" manualBreakCount="1">
    <brk id="40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>
  <dimension ref="A1:I100"/>
  <sheetViews>
    <sheetView zoomScaleSheetLayoutView="25" workbookViewId="0">
      <selection sqref="A1:D1"/>
    </sheetView>
  </sheetViews>
  <sheetFormatPr baseColWidth="10" defaultColWidth="11.5703125" defaultRowHeight="12.75"/>
  <cols>
    <col min="1" max="1" width="10" style="15" customWidth="1"/>
    <col min="2" max="3" width="5.140625" style="15" customWidth="1"/>
    <col min="4" max="4" width="5" style="15" customWidth="1"/>
    <col min="5" max="9" width="7.7109375" style="49" customWidth="1"/>
    <col min="10" max="207" width="11.5703125" style="49"/>
    <col min="208" max="208" width="5.7109375" style="49" customWidth="1"/>
    <col min="209" max="248" width="7.85546875" style="49" customWidth="1"/>
    <col min="249" max="463" width="11.5703125" style="49"/>
    <col min="464" max="464" width="5.7109375" style="49" customWidth="1"/>
    <col min="465" max="504" width="7.85546875" style="49" customWidth="1"/>
    <col min="505" max="719" width="11.5703125" style="49"/>
    <col min="720" max="720" width="5.7109375" style="49" customWidth="1"/>
    <col min="721" max="760" width="7.85546875" style="49" customWidth="1"/>
    <col min="761" max="975" width="11.5703125" style="49"/>
    <col min="976" max="976" width="5.7109375" style="49" customWidth="1"/>
    <col min="977" max="1016" width="7.85546875" style="49" customWidth="1"/>
    <col min="1017" max="1231" width="11.5703125" style="49"/>
    <col min="1232" max="1232" width="5.7109375" style="49" customWidth="1"/>
    <col min="1233" max="1272" width="7.85546875" style="49" customWidth="1"/>
    <col min="1273" max="1487" width="11.5703125" style="49"/>
    <col min="1488" max="1488" width="5.7109375" style="49" customWidth="1"/>
    <col min="1489" max="1528" width="7.85546875" style="49" customWidth="1"/>
    <col min="1529" max="1743" width="11.5703125" style="49"/>
    <col min="1744" max="1744" width="5.7109375" style="49" customWidth="1"/>
    <col min="1745" max="1784" width="7.85546875" style="49" customWidth="1"/>
    <col min="1785" max="1999" width="11.5703125" style="49"/>
    <col min="2000" max="2000" width="5.7109375" style="49" customWidth="1"/>
    <col min="2001" max="2040" width="7.85546875" style="49" customWidth="1"/>
    <col min="2041" max="2255" width="11.5703125" style="49"/>
    <col min="2256" max="2256" width="5.7109375" style="49" customWidth="1"/>
    <col min="2257" max="2296" width="7.85546875" style="49" customWidth="1"/>
    <col min="2297" max="2511" width="11.5703125" style="49"/>
    <col min="2512" max="2512" width="5.7109375" style="49" customWidth="1"/>
    <col min="2513" max="2552" width="7.85546875" style="49" customWidth="1"/>
    <col min="2553" max="2767" width="11.5703125" style="49"/>
    <col min="2768" max="2768" width="5.7109375" style="49" customWidth="1"/>
    <col min="2769" max="2808" width="7.85546875" style="49" customWidth="1"/>
    <col min="2809" max="3023" width="11.5703125" style="49"/>
    <col min="3024" max="3024" width="5.7109375" style="49" customWidth="1"/>
    <col min="3025" max="3064" width="7.85546875" style="49" customWidth="1"/>
    <col min="3065" max="3279" width="11.5703125" style="49"/>
    <col min="3280" max="3280" width="5.7109375" style="49" customWidth="1"/>
    <col min="3281" max="3320" width="7.85546875" style="49" customWidth="1"/>
    <col min="3321" max="3535" width="11.5703125" style="49"/>
    <col min="3536" max="3536" width="5.7109375" style="49" customWidth="1"/>
    <col min="3537" max="3576" width="7.85546875" style="49" customWidth="1"/>
    <col min="3577" max="3791" width="11.5703125" style="49"/>
    <col min="3792" max="3792" width="5.7109375" style="49" customWidth="1"/>
    <col min="3793" max="3832" width="7.85546875" style="49" customWidth="1"/>
    <col min="3833" max="4047" width="11.5703125" style="49"/>
    <col min="4048" max="4048" width="5.7109375" style="49" customWidth="1"/>
    <col min="4049" max="4088" width="7.85546875" style="49" customWidth="1"/>
    <col min="4089" max="4303" width="11.5703125" style="49"/>
    <col min="4304" max="4304" width="5.7109375" style="49" customWidth="1"/>
    <col min="4305" max="4344" width="7.85546875" style="49" customWidth="1"/>
    <col min="4345" max="4559" width="11.5703125" style="49"/>
    <col min="4560" max="4560" width="5.7109375" style="49" customWidth="1"/>
    <col min="4561" max="4600" width="7.85546875" style="49" customWidth="1"/>
    <col min="4601" max="4815" width="11.5703125" style="49"/>
    <col min="4816" max="4816" width="5.7109375" style="49" customWidth="1"/>
    <col min="4817" max="4856" width="7.85546875" style="49" customWidth="1"/>
    <col min="4857" max="5071" width="11.5703125" style="49"/>
    <col min="5072" max="5072" width="5.7109375" style="49" customWidth="1"/>
    <col min="5073" max="5112" width="7.85546875" style="49" customWidth="1"/>
    <col min="5113" max="5327" width="11.5703125" style="49"/>
    <col min="5328" max="5328" width="5.7109375" style="49" customWidth="1"/>
    <col min="5329" max="5368" width="7.85546875" style="49" customWidth="1"/>
    <col min="5369" max="5583" width="11.5703125" style="49"/>
    <col min="5584" max="5584" width="5.7109375" style="49" customWidth="1"/>
    <col min="5585" max="5624" width="7.85546875" style="49" customWidth="1"/>
    <col min="5625" max="5839" width="11.5703125" style="49"/>
    <col min="5840" max="5840" width="5.7109375" style="49" customWidth="1"/>
    <col min="5841" max="5880" width="7.85546875" style="49" customWidth="1"/>
    <col min="5881" max="6095" width="11.5703125" style="49"/>
    <col min="6096" max="6096" width="5.7109375" style="49" customWidth="1"/>
    <col min="6097" max="6136" width="7.85546875" style="49" customWidth="1"/>
    <col min="6137" max="6351" width="11.5703125" style="49"/>
    <col min="6352" max="6352" width="5.7109375" style="49" customWidth="1"/>
    <col min="6353" max="6392" width="7.85546875" style="49" customWidth="1"/>
    <col min="6393" max="6607" width="11.5703125" style="49"/>
    <col min="6608" max="6608" width="5.7109375" style="49" customWidth="1"/>
    <col min="6609" max="6648" width="7.85546875" style="49" customWidth="1"/>
    <col min="6649" max="6863" width="11.5703125" style="49"/>
    <col min="6864" max="6864" width="5.7109375" style="49" customWidth="1"/>
    <col min="6865" max="6904" width="7.85546875" style="49" customWidth="1"/>
    <col min="6905" max="7119" width="11.5703125" style="49"/>
    <col min="7120" max="7120" width="5.7109375" style="49" customWidth="1"/>
    <col min="7121" max="7160" width="7.85546875" style="49" customWidth="1"/>
    <col min="7161" max="7375" width="11.5703125" style="49"/>
    <col min="7376" max="7376" width="5.7109375" style="49" customWidth="1"/>
    <col min="7377" max="7416" width="7.85546875" style="49" customWidth="1"/>
    <col min="7417" max="7631" width="11.5703125" style="49"/>
    <col min="7632" max="7632" width="5.7109375" style="49" customWidth="1"/>
    <col min="7633" max="7672" width="7.85546875" style="49" customWidth="1"/>
    <col min="7673" max="7887" width="11.5703125" style="49"/>
    <col min="7888" max="7888" width="5.7109375" style="49" customWidth="1"/>
    <col min="7889" max="7928" width="7.85546875" style="49" customWidth="1"/>
    <col min="7929" max="8143" width="11.5703125" style="49"/>
    <col min="8144" max="8144" width="5.7109375" style="49" customWidth="1"/>
    <col min="8145" max="8184" width="7.85546875" style="49" customWidth="1"/>
    <col min="8185" max="8399" width="11.5703125" style="49"/>
    <col min="8400" max="8400" width="5.7109375" style="49" customWidth="1"/>
    <col min="8401" max="8440" width="7.85546875" style="49" customWidth="1"/>
    <col min="8441" max="8655" width="11.5703125" style="49"/>
    <col min="8656" max="8656" width="5.7109375" style="49" customWidth="1"/>
    <col min="8657" max="8696" width="7.85546875" style="49" customWidth="1"/>
    <col min="8697" max="8911" width="11.5703125" style="49"/>
    <col min="8912" max="8912" width="5.7109375" style="49" customWidth="1"/>
    <col min="8913" max="8952" width="7.85546875" style="49" customWidth="1"/>
    <col min="8953" max="9167" width="11.5703125" style="49"/>
    <col min="9168" max="9168" width="5.7109375" style="49" customWidth="1"/>
    <col min="9169" max="9208" width="7.85546875" style="49" customWidth="1"/>
    <col min="9209" max="9423" width="11.5703125" style="49"/>
    <col min="9424" max="9424" width="5.7109375" style="49" customWidth="1"/>
    <col min="9425" max="9464" width="7.85546875" style="49" customWidth="1"/>
    <col min="9465" max="9679" width="11.5703125" style="49"/>
    <col min="9680" max="9680" width="5.7109375" style="49" customWidth="1"/>
    <col min="9681" max="9720" width="7.85546875" style="49" customWidth="1"/>
    <col min="9721" max="9935" width="11.5703125" style="49"/>
    <col min="9936" max="9936" width="5.7109375" style="49" customWidth="1"/>
    <col min="9937" max="9976" width="7.85546875" style="49" customWidth="1"/>
    <col min="9977" max="10191" width="11.5703125" style="49"/>
    <col min="10192" max="10192" width="5.7109375" style="49" customWidth="1"/>
    <col min="10193" max="10232" width="7.85546875" style="49" customWidth="1"/>
    <col min="10233" max="10447" width="11.5703125" style="49"/>
    <col min="10448" max="10448" width="5.7109375" style="49" customWidth="1"/>
    <col min="10449" max="10488" width="7.85546875" style="49" customWidth="1"/>
    <col min="10489" max="10703" width="11.5703125" style="49"/>
    <col min="10704" max="10704" width="5.7109375" style="49" customWidth="1"/>
    <col min="10705" max="10744" width="7.85546875" style="49" customWidth="1"/>
    <col min="10745" max="10959" width="11.5703125" style="49"/>
    <col min="10960" max="10960" width="5.7109375" style="49" customWidth="1"/>
    <col min="10961" max="11000" width="7.85546875" style="49" customWidth="1"/>
    <col min="11001" max="11215" width="11.5703125" style="49"/>
    <col min="11216" max="11216" width="5.7109375" style="49" customWidth="1"/>
    <col min="11217" max="11256" width="7.85546875" style="49" customWidth="1"/>
    <col min="11257" max="11471" width="11.5703125" style="49"/>
    <col min="11472" max="11472" width="5.7109375" style="49" customWidth="1"/>
    <col min="11473" max="11512" width="7.85546875" style="49" customWidth="1"/>
    <col min="11513" max="11727" width="11.5703125" style="49"/>
    <col min="11728" max="11728" width="5.7109375" style="49" customWidth="1"/>
    <col min="11729" max="11768" width="7.85546875" style="49" customWidth="1"/>
    <col min="11769" max="11983" width="11.5703125" style="49"/>
    <col min="11984" max="11984" width="5.7109375" style="49" customWidth="1"/>
    <col min="11985" max="12024" width="7.85546875" style="49" customWidth="1"/>
    <col min="12025" max="12239" width="11.5703125" style="49"/>
    <col min="12240" max="12240" width="5.7109375" style="49" customWidth="1"/>
    <col min="12241" max="12280" width="7.85546875" style="49" customWidth="1"/>
    <col min="12281" max="12495" width="11.5703125" style="49"/>
    <col min="12496" max="12496" width="5.7109375" style="49" customWidth="1"/>
    <col min="12497" max="12536" width="7.85546875" style="49" customWidth="1"/>
    <col min="12537" max="12751" width="11.5703125" style="49"/>
    <col min="12752" max="12752" width="5.7109375" style="49" customWidth="1"/>
    <col min="12753" max="12792" width="7.85546875" style="49" customWidth="1"/>
    <col min="12793" max="13007" width="11.5703125" style="49"/>
    <col min="13008" max="13008" width="5.7109375" style="49" customWidth="1"/>
    <col min="13009" max="13048" width="7.85546875" style="49" customWidth="1"/>
    <col min="13049" max="13263" width="11.5703125" style="49"/>
    <col min="13264" max="13264" width="5.7109375" style="49" customWidth="1"/>
    <col min="13265" max="13304" width="7.85546875" style="49" customWidth="1"/>
    <col min="13305" max="13519" width="11.5703125" style="49"/>
    <col min="13520" max="13520" width="5.7109375" style="49" customWidth="1"/>
    <col min="13521" max="13560" width="7.85546875" style="49" customWidth="1"/>
    <col min="13561" max="13775" width="11.5703125" style="49"/>
    <col min="13776" max="13776" width="5.7109375" style="49" customWidth="1"/>
    <col min="13777" max="13816" width="7.85546875" style="49" customWidth="1"/>
    <col min="13817" max="14031" width="11.5703125" style="49"/>
    <col min="14032" max="14032" width="5.7109375" style="49" customWidth="1"/>
    <col min="14033" max="14072" width="7.85546875" style="49" customWidth="1"/>
    <col min="14073" max="14287" width="11.5703125" style="49"/>
    <col min="14288" max="14288" width="5.7109375" style="49" customWidth="1"/>
    <col min="14289" max="14328" width="7.85546875" style="49" customWidth="1"/>
    <col min="14329" max="14543" width="11.5703125" style="49"/>
    <col min="14544" max="14544" width="5.7109375" style="49" customWidth="1"/>
    <col min="14545" max="14584" width="7.85546875" style="49" customWidth="1"/>
    <col min="14585" max="14799" width="11.5703125" style="49"/>
    <col min="14800" max="14800" width="5.7109375" style="49" customWidth="1"/>
    <col min="14801" max="14840" width="7.85546875" style="49" customWidth="1"/>
    <col min="14841" max="15055" width="11.5703125" style="49"/>
    <col min="15056" max="15056" width="5.7109375" style="49" customWidth="1"/>
    <col min="15057" max="15096" width="7.85546875" style="49" customWidth="1"/>
    <col min="15097" max="15311" width="11.5703125" style="49"/>
    <col min="15312" max="15312" width="5.7109375" style="49" customWidth="1"/>
    <col min="15313" max="15352" width="7.85546875" style="49" customWidth="1"/>
    <col min="15353" max="15567" width="11.5703125" style="49"/>
    <col min="15568" max="15568" width="5.7109375" style="49" customWidth="1"/>
    <col min="15569" max="15608" width="7.85546875" style="49" customWidth="1"/>
    <col min="15609" max="15823" width="11.5703125" style="49"/>
    <col min="15824" max="15824" width="5.7109375" style="49" customWidth="1"/>
    <col min="15825" max="15864" width="7.85546875" style="49" customWidth="1"/>
    <col min="15865" max="16079" width="11.5703125" style="49"/>
    <col min="16080" max="16080" width="5.7109375" style="49" customWidth="1"/>
    <col min="16081" max="16120" width="7.85546875" style="49" customWidth="1"/>
    <col min="16121" max="16335" width="11.5703125" style="49"/>
    <col min="16336" max="16360" width="11.5703125" style="49" customWidth="1"/>
    <col min="16361" max="16384" width="11.5703125" style="49"/>
  </cols>
  <sheetData>
    <row r="1" spans="1:9" ht="15" customHeight="1">
      <c r="A1" s="80" t="s">
        <v>45</v>
      </c>
      <c r="B1" s="80"/>
      <c r="C1" s="80"/>
      <c r="D1" s="80"/>
      <c r="E1" s="81" t="s">
        <v>3</v>
      </c>
      <c r="F1" s="81"/>
      <c r="G1" s="81" t="s">
        <v>4</v>
      </c>
      <c r="H1" s="81"/>
      <c r="I1" s="81"/>
    </row>
    <row r="2" spans="1:9" ht="12.75" customHeight="1">
      <c r="A2" s="80" t="s">
        <v>46</v>
      </c>
      <c r="B2" s="80"/>
      <c r="C2" s="80"/>
      <c r="D2" s="82" t="s">
        <v>48</v>
      </c>
      <c r="E2" s="60" t="s">
        <v>39</v>
      </c>
      <c r="F2" s="60" t="s">
        <v>40</v>
      </c>
      <c r="G2" s="60" t="s">
        <v>41</v>
      </c>
      <c r="H2" s="60" t="s">
        <v>42</v>
      </c>
      <c r="I2" s="60" t="s">
        <v>36</v>
      </c>
    </row>
    <row r="3" spans="1:9" ht="12.75" customHeight="1">
      <c r="A3" s="80" t="s">
        <v>47</v>
      </c>
      <c r="B3" s="80" t="s">
        <v>17</v>
      </c>
      <c r="C3" s="80"/>
      <c r="D3" s="82"/>
      <c r="E3" s="60">
        <v>30</v>
      </c>
      <c r="F3" s="60">
        <v>31</v>
      </c>
      <c r="G3" s="60">
        <v>1</v>
      </c>
      <c r="H3" s="60">
        <v>2</v>
      </c>
      <c r="I3" s="60">
        <v>3</v>
      </c>
    </row>
    <row r="4" spans="1:9">
      <c r="A4" s="80"/>
      <c r="B4" s="80"/>
      <c r="C4" s="80"/>
      <c r="D4" s="82"/>
      <c r="E4" s="60" t="s">
        <v>43</v>
      </c>
      <c r="F4" s="60" t="s">
        <v>43</v>
      </c>
      <c r="G4" s="60" t="s">
        <v>43</v>
      </c>
      <c r="H4" s="60" t="s">
        <v>43</v>
      </c>
      <c r="I4" s="60" t="s">
        <v>43</v>
      </c>
    </row>
    <row r="5" spans="1:9">
      <c r="A5" s="83" t="s">
        <v>49</v>
      </c>
      <c r="B5" s="83">
        <v>3</v>
      </c>
      <c r="C5" s="83">
        <v>1</v>
      </c>
      <c r="D5" s="45">
        <v>1</v>
      </c>
      <c r="E5" s="50"/>
      <c r="F5" s="50"/>
      <c r="G5" s="50"/>
      <c r="H5" s="50"/>
      <c r="I5" s="50"/>
    </row>
    <row r="6" spans="1:9">
      <c r="A6" s="83"/>
      <c r="B6" s="83"/>
      <c r="C6" s="83"/>
      <c r="D6" s="45">
        <v>2</v>
      </c>
      <c r="E6" s="50"/>
      <c r="F6" s="50"/>
      <c r="G6" s="50"/>
      <c r="H6" s="50"/>
      <c r="I6" s="50"/>
    </row>
    <row r="7" spans="1:9">
      <c r="A7" s="83"/>
      <c r="B7" s="83"/>
      <c r="C7" s="83">
        <v>1</v>
      </c>
      <c r="D7" s="45">
        <v>3</v>
      </c>
      <c r="E7" s="50"/>
      <c r="F7" s="50"/>
      <c r="G7" s="50"/>
      <c r="H7" s="50"/>
      <c r="I7" s="50"/>
    </row>
    <row r="8" spans="1:9">
      <c r="A8" s="83"/>
      <c r="B8" s="83"/>
      <c r="C8" s="83"/>
      <c r="D8" s="45">
        <v>4</v>
      </c>
      <c r="E8" s="50"/>
      <c r="F8" s="50"/>
      <c r="G8" s="50"/>
      <c r="H8" s="50"/>
      <c r="I8" s="50"/>
    </row>
    <row r="9" spans="1:9">
      <c r="A9" s="83"/>
      <c r="B9" s="83"/>
      <c r="C9" s="83">
        <v>1</v>
      </c>
      <c r="D9" s="45">
        <v>5</v>
      </c>
      <c r="E9" s="50"/>
      <c r="F9" s="50"/>
      <c r="G9" s="50"/>
      <c r="H9" s="50"/>
      <c r="I9" s="50"/>
    </row>
    <row r="10" spans="1:9">
      <c r="A10" s="83"/>
      <c r="B10" s="83"/>
      <c r="C10" s="83"/>
      <c r="D10" s="45">
        <v>6</v>
      </c>
      <c r="E10" s="50"/>
      <c r="F10" s="50"/>
      <c r="G10" s="50"/>
      <c r="H10" s="50"/>
      <c r="I10" s="50"/>
    </row>
    <row r="11" spans="1:9">
      <c r="A11" s="84" t="s">
        <v>50</v>
      </c>
      <c r="B11" s="83">
        <v>3</v>
      </c>
      <c r="C11" s="83">
        <v>1</v>
      </c>
      <c r="D11" s="45">
        <v>7</v>
      </c>
      <c r="E11" s="50"/>
      <c r="F11" s="19" t="s">
        <v>0</v>
      </c>
      <c r="G11" s="20" t="s">
        <v>69</v>
      </c>
      <c r="H11" s="48" t="s">
        <v>70</v>
      </c>
      <c r="I11" s="20" t="s">
        <v>69</v>
      </c>
    </row>
    <row r="12" spans="1:9">
      <c r="A12" s="84"/>
      <c r="B12" s="83"/>
      <c r="C12" s="83"/>
      <c r="D12" s="45">
        <v>8</v>
      </c>
      <c r="E12" s="50"/>
      <c r="F12" s="20" t="s">
        <v>69</v>
      </c>
      <c r="G12" s="48" t="s">
        <v>70</v>
      </c>
      <c r="H12" s="20" t="s">
        <v>69</v>
      </c>
      <c r="I12" s="21" t="s">
        <v>7</v>
      </c>
    </row>
    <row r="13" spans="1:9">
      <c r="A13" s="84"/>
      <c r="B13" s="83"/>
      <c r="C13" s="83">
        <v>1</v>
      </c>
      <c r="D13" s="45">
        <v>9</v>
      </c>
      <c r="E13" s="50"/>
      <c r="F13" s="20" t="s">
        <v>69</v>
      </c>
      <c r="G13" s="20" t="s">
        <v>69</v>
      </c>
      <c r="H13" s="21" t="s">
        <v>7</v>
      </c>
      <c r="I13" s="20" t="s">
        <v>69</v>
      </c>
    </row>
    <row r="14" spans="1:9">
      <c r="A14" s="84"/>
      <c r="B14" s="83"/>
      <c r="C14" s="83"/>
      <c r="D14" s="45">
        <v>10</v>
      </c>
      <c r="E14" s="50"/>
      <c r="F14" s="20" t="s">
        <v>69</v>
      </c>
      <c r="G14" s="21" t="s">
        <v>7</v>
      </c>
      <c r="H14" s="20" t="s">
        <v>69</v>
      </c>
      <c r="I14" s="19" t="s">
        <v>0</v>
      </c>
    </row>
    <row r="15" spans="1:9">
      <c r="A15" s="84"/>
      <c r="B15" s="83"/>
      <c r="C15" s="83">
        <v>1</v>
      </c>
      <c r="D15" s="45">
        <v>11</v>
      </c>
      <c r="E15" s="50"/>
      <c r="F15" s="21" t="s">
        <v>7</v>
      </c>
      <c r="G15" s="20" t="s">
        <v>69</v>
      </c>
      <c r="H15" s="19" t="s">
        <v>0</v>
      </c>
      <c r="I15" s="20" t="s">
        <v>69</v>
      </c>
    </row>
    <row r="16" spans="1:9">
      <c r="A16" s="84"/>
      <c r="B16" s="83"/>
      <c r="C16" s="83"/>
      <c r="D16" s="45">
        <v>12</v>
      </c>
      <c r="E16" s="50"/>
      <c r="F16" s="20" t="s">
        <v>69</v>
      </c>
      <c r="G16" s="19" t="s">
        <v>0</v>
      </c>
      <c r="H16" s="20" t="s">
        <v>69</v>
      </c>
      <c r="I16" s="26" t="s">
        <v>33</v>
      </c>
    </row>
    <row r="17" spans="1:9">
      <c r="A17" s="84" t="s">
        <v>51</v>
      </c>
      <c r="B17" s="83">
        <v>3</v>
      </c>
      <c r="C17" s="83">
        <v>1</v>
      </c>
      <c r="D17" s="45">
        <v>13</v>
      </c>
      <c r="E17" s="50"/>
      <c r="F17" s="19" t="s">
        <v>0</v>
      </c>
      <c r="G17" s="20" t="s">
        <v>69</v>
      </c>
      <c r="H17" s="26" t="s">
        <v>33</v>
      </c>
      <c r="I17" s="20" t="s">
        <v>69</v>
      </c>
    </row>
    <row r="18" spans="1:9">
      <c r="A18" s="84"/>
      <c r="B18" s="83"/>
      <c r="C18" s="83"/>
      <c r="D18" s="45">
        <v>14</v>
      </c>
      <c r="E18" s="50"/>
      <c r="F18" s="20" t="s">
        <v>69</v>
      </c>
      <c r="G18" s="26" t="s">
        <v>33</v>
      </c>
      <c r="H18" s="20" t="s">
        <v>69</v>
      </c>
      <c r="I18" s="22" t="s">
        <v>8</v>
      </c>
    </row>
    <row r="19" spans="1:9">
      <c r="A19" s="84"/>
      <c r="B19" s="83"/>
      <c r="C19" s="83">
        <v>1</v>
      </c>
      <c r="D19" s="45">
        <v>15</v>
      </c>
      <c r="E19" s="50"/>
      <c r="F19" s="26" t="s">
        <v>33</v>
      </c>
      <c r="G19" s="20" t="s">
        <v>69</v>
      </c>
      <c r="H19" s="22" t="s">
        <v>8</v>
      </c>
      <c r="I19" s="20" t="s">
        <v>69</v>
      </c>
    </row>
    <row r="20" spans="1:9">
      <c r="A20" s="84"/>
      <c r="B20" s="83"/>
      <c r="C20" s="83"/>
      <c r="D20" s="45">
        <v>16</v>
      </c>
      <c r="E20" s="50"/>
      <c r="F20" s="20" t="s">
        <v>69</v>
      </c>
      <c r="G20" s="22" t="s">
        <v>8</v>
      </c>
      <c r="H20" s="20" t="s">
        <v>69</v>
      </c>
      <c r="I20" s="19" t="s">
        <v>0</v>
      </c>
    </row>
    <row r="21" spans="1:9">
      <c r="A21" s="84"/>
      <c r="B21" s="83"/>
      <c r="C21" s="83">
        <v>1</v>
      </c>
      <c r="D21" s="45">
        <v>17</v>
      </c>
      <c r="E21" s="50"/>
      <c r="F21" s="22" t="s">
        <v>8</v>
      </c>
      <c r="G21" s="20" t="s">
        <v>69</v>
      </c>
      <c r="H21" s="19" t="s">
        <v>0</v>
      </c>
      <c r="I21" s="20" t="s">
        <v>69</v>
      </c>
    </row>
    <row r="22" spans="1:9">
      <c r="A22" s="84"/>
      <c r="B22" s="83"/>
      <c r="C22" s="83"/>
      <c r="D22" s="45">
        <v>18</v>
      </c>
      <c r="E22" s="50"/>
      <c r="F22" s="20" t="s">
        <v>69</v>
      </c>
      <c r="G22" s="19" t="s">
        <v>0</v>
      </c>
      <c r="H22" s="20" t="s">
        <v>69</v>
      </c>
      <c r="I22" s="23" t="s">
        <v>9</v>
      </c>
    </row>
    <row r="23" spans="1:9">
      <c r="A23" s="84" t="s">
        <v>52</v>
      </c>
      <c r="B23" s="83">
        <v>3</v>
      </c>
      <c r="C23" s="83">
        <v>1</v>
      </c>
      <c r="D23" s="41">
        <v>19</v>
      </c>
      <c r="E23" s="50"/>
      <c r="F23" s="50"/>
      <c r="G23" s="50"/>
      <c r="H23" s="50"/>
      <c r="I23" s="50"/>
    </row>
    <row r="24" spans="1:9">
      <c r="A24" s="84"/>
      <c r="B24" s="83"/>
      <c r="C24" s="83"/>
      <c r="D24" s="41">
        <v>20</v>
      </c>
      <c r="E24" s="50"/>
      <c r="F24" s="50"/>
      <c r="G24" s="50"/>
      <c r="H24" s="50"/>
      <c r="I24" s="50"/>
    </row>
    <row r="25" spans="1:9">
      <c r="A25" s="84"/>
      <c r="B25" s="83"/>
      <c r="C25" s="83">
        <v>1</v>
      </c>
      <c r="D25" s="41">
        <v>21</v>
      </c>
      <c r="E25" s="50"/>
      <c r="F25" s="50"/>
      <c r="G25" s="50"/>
      <c r="H25" s="50"/>
      <c r="I25" s="50"/>
    </row>
    <row r="26" spans="1:9">
      <c r="A26" s="84"/>
      <c r="B26" s="83"/>
      <c r="C26" s="83"/>
      <c r="D26" s="41">
        <v>22</v>
      </c>
      <c r="E26" s="50"/>
      <c r="F26" s="50"/>
      <c r="G26" s="50"/>
      <c r="H26" s="50"/>
      <c r="I26" s="50"/>
    </row>
    <row r="27" spans="1:9">
      <c r="A27" s="84"/>
      <c r="B27" s="83"/>
      <c r="C27" s="83">
        <v>1</v>
      </c>
      <c r="D27" s="41">
        <v>23</v>
      </c>
      <c r="E27" s="50"/>
      <c r="F27" s="50"/>
      <c r="G27" s="50"/>
      <c r="H27" s="50"/>
      <c r="I27" s="50"/>
    </row>
    <row r="28" spans="1:9">
      <c r="A28" s="84"/>
      <c r="B28" s="83"/>
      <c r="C28" s="83"/>
      <c r="D28" s="41">
        <v>24</v>
      </c>
      <c r="E28" s="50"/>
      <c r="F28" s="50"/>
      <c r="G28" s="50"/>
      <c r="H28" s="50"/>
      <c r="I28" s="50"/>
    </row>
    <row r="29" spans="1:9">
      <c r="A29" s="84" t="s">
        <v>53</v>
      </c>
      <c r="B29" s="83">
        <v>3</v>
      </c>
      <c r="C29" s="83">
        <v>1</v>
      </c>
      <c r="D29" s="41">
        <v>25</v>
      </c>
      <c r="E29" s="20" t="s">
        <v>69</v>
      </c>
      <c r="F29" s="50"/>
      <c r="G29" s="50"/>
      <c r="H29" s="50"/>
      <c r="I29" s="50"/>
    </row>
    <row r="30" spans="1:9">
      <c r="A30" s="84"/>
      <c r="B30" s="83"/>
      <c r="C30" s="83"/>
      <c r="D30" s="41">
        <v>26</v>
      </c>
      <c r="E30" s="19" t="s">
        <v>0</v>
      </c>
      <c r="F30" s="50"/>
      <c r="G30" s="50"/>
      <c r="H30" s="50"/>
      <c r="I30" s="50"/>
    </row>
    <row r="31" spans="1:9">
      <c r="A31" s="84"/>
      <c r="B31" s="83"/>
      <c r="C31" s="83">
        <v>1</v>
      </c>
      <c r="D31" s="41">
        <v>27</v>
      </c>
      <c r="E31" s="20" t="s">
        <v>69</v>
      </c>
      <c r="F31" s="50"/>
      <c r="G31" s="50"/>
      <c r="H31" s="50"/>
      <c r="I31" s="50"/>
    </row>
    <row r="32" spans="1:9">
      <c r="A32" s="84"/>
      <c r="B32" s="83"/>
      <c r="C32" s="83"/>
      <c r="D32" s="41">
        <v>28</v>
      </c>
      <c r="E32" s="48" t="s">
        <v>70</v>
      </c>
      <c r="F32" s="50"/>
      <c r="G32" s="50"/>
      <c r="H32" s="50"/>
      <c r="I32" s="50"/>
    </row>
    <row r="33" spans="1:9">
      <c r="A33" s="84"/>
      <c r="B33" s="83"/>
      <c r="C33" s="83">
        <v>1</v>
      </c>
      <c r="D33" s="41">
        <v>29</v>
      </c>
      <c r="E33" s="20" t="s">
        <v>69</v>
      </c>
      <c r="F33" s="50"/>
      <c r="G33" s="50"/>
      <c r="H33" s="50"/>
      <c r="I33" s="50"/>
    </row>
    <row r="34" spans="1:9">
      <c r="A34" s="84"/>
      <c r="B34" s="83"/>
      <c r="C34" s="83"/>
      <c r="D34" s="41">
        <v>30</v>
      </c>
      <c r="E34" s="21" t="s">
        <v>7</v>
      </c>
      <c r="F34" s="50"/>
      <c r="G34" s="50"/>
      <c r="H34" s="50"/>
      <c r="I34" s="50"/>
    </row>
    <row r="35" spans="1:9">
      <c r="A35" s="84" t="s">
        <v>54</v>
      </c>
      <c r="B35" s="83">
        <v>3</v>
      </c>
      <c r="C35" s="83">
        <v>1</v>
      </c>
      <c r="D35" s="41">
        <v>31</v>
      </c>
      <c r="E35" s="20" t="s">
        <v>69</v>
      </c>
      <c r="F35" s="51"/>
      <c r="G35" s="52"/>
      <c r="H35" s="51"/>
      <c r="I35" s="53"/>
    </row>
    <row r="36" spans="1:9">
      <c r="A36" s="84"/>
      <c r="B36" s="83"/>
      <c r="C36" s="83"/>
      <c r="D36" s="41">
        <v>32</v>
      </c>
      <c r="E36" s="19" t="s">
        <v>0</v>
      </c>
      <c r="F36" s="52"/>
      <c r="G36" s="51"/>
      <c r="H36" s="53"/>
      <c r="I36" s="51"/>
    </row>
    <row r="37" spans="1:9">
      <c r="A37" s="84"/>
      <c r="B37" s="83"/>
      <c r="C37" s="83">
        <v>1</v>
      </c>
      <c r="D37" s="41">
        <v>33</v>
      </c>
      <c r="E37" s="20" t="s">
        <v>69</v>
      </c>
      <c r="F37" s="51"/>
      <c r="G37" s="53"/>
      <c r="H37" s="51"/>
      <c r="I37" s="56"/>
    </row>
    <row r="38" spans="1:9">
      <c r="A38" s="84"/>
      <c r="B38" s="83"/>
      <c r="C38" s="83"/>
      <c r="D38" s="41">
        <v>34</v>
      </c>
      <c r="E38" s="26" t="s">
        <v>33</v>
      </c>
      <c r="F38" s="53"/>
      <c r="G38" s="51"/>
      <c r="H38" s="56"/>
      <c r="I38" s="51"/>
    </row>
    <row r="39" spans="1:9">
      <c r="A39" s="84"/>
      <c r="B39" s="83"/>
      <c r="C39" s="83">
        <v>1</v>
      </c>
      <c r="D39" s="41">
        <v>35</v>
      </c>
      <c r="E39" s="20" t="s">
        <v>69</v>
      </c>
      <c r="F39" s="51"/>
      <c r="G39" s="56"/>
      <c r="H39" s="51"/>
      <c r="I39" s="54"/>
    </row>
    <row r="40" spans="1:9">
      <c r="A40" s="84"/>
      <c r="B40" s="83"/>
      <c r="C40" s="83"/>
      <c r="D40" s="41">
        <v>36</v>
      </c>
      <c r="E40" s="48" t="s">
        <v>70</v>
      </c>
      <c r="F40" s="56"/>
      <c r="G40" s="51"/>
      <c r="H40" s="54"/>
      <c r="I40" s="51"/>
    </row>
    <row r="41" spans="1:9">
      <c r="A41" s="84" t="s">
        <v>55</v>
      </c>
      <c r="B41" s="84">
        <v>2</v>
      </c>
      <c r="C41" s="83">
        <v>1</v>
      </c>
      <c r="D41" s="41">
        <v>37</v>
      </c>
      <c r="E41" s="20" t="s">
        <v>69</v>
      </c>
      <c r="F41" s="51"/>
      <c r="G41" s="54"/>
      <c r="H41" s="51"/>
      <c r="I41" s="55"/>
    </row>
    <row r="42" spans="1:9">
      <c r="A42" s="84"/>
      <c r="B42" s="84"/>
      <c r="C42" s="83"/>
      <c r="D42" s="41">
        <v>38</v>
      </c>
      <c r="E42" s="19" t="s">
        <v>0</v>
      </c>
      <c r="F42" s="52"/>
      <c r="G42" s="51"/>
      <c r="H42" s="55"/>
      <c r="I42" s="51"/>
    </row>
    <row r="43" spans="1:9">
      <c r="A43" s="84"/>
      <c r="B43" s="84"/>
      <c r="C43" s="83">
        <v>1</v>
      </c>
      <c r="D43" s="41">
        <v>39</v>
      </c>
      <c r="E43" s="20" t="s">
        <v>69</v>
      </c>
      <c r="F43" s="51"/>
      <c r="G43" s="51"/>
      <c r="H43" s="51"/>
      <c r="I43" s="56"/>
    </row>
    <row r="44" spans="1:9">
      <c r="A44" s="84"/>
      <c r="B44" s="84"/>
      <c r="C44" s="83"/>
      <c r="D44" s="41">
        <v>40</v>
      </c>
      <c r="E44" s="48" t="s">
        <v>70</v>
      </c>
      <c r="F44" s="55"/>
      <c r="G44" s="51"/>
      <c r="H44" s="56"/>
      <c r="I44" s="51"/>
    </row>
    <row r="45" spans="1:9">
      <c r="A45" s="84" t="s">
        <v>56</v>
      </c>
      <c r="B45" s="84">
        <v>2</v>
      </c>
      <c r="C45" s="83">
        <v>1</v>
      </c>
      <c r="D45" s="41">
        <v>41</v>
      </c>
      <c r="E45" s="20" t="s">
        <v>69</v>
      </c>
      <c r="F45" s="51"/>
      <c r="G45" s="56"/>
      <c r="H45" s="51"/>
      <c r="I45" s="52"/>
    </row>
    <row r="46" spans="1:9">
      <c r="A46" s="84"/>
      <c r="B46" s="84"/>
      <c r="C46" s="83"/>
      <c r="D46" s="41">
        <v>42</v>
      </c>
      <c r="E46" s="24" t="s">
        <v>29</v>
      </c>
      <c r="F46" s="56"/>
      <c r="G46" s="51"/>
      <c r="H46" s="52"/>
      <c r="I46" s="51"/>
    </row>
    <row r="47" spans="1:9">
      <c r="A47" s="84"/>
      <c r="B47" s="84"/>
      <c r="C47" s="83">
        <v>1</v>
      </c>
      <c r="D47" s="41">
        <v>43</v>
      </c>
      <c r="E47" s="20" t="s">
        <v>69</v>
      </c>
      <c r="F47" s="51"/>
      <c r="G47" s="52"/>
      <c r="H47" s="51"/>
      <c r="I47" s="57"/>
    </row>
    <row r="48" spans="1:9">
      <c r="A48" s="84"/>
      <c r="B48" s="84"/>
      <c r="C48" s="83"/>
      <c r="D48" s="41">
        <v>44</v>
      </c>
      <c r="E48" s="19" t="s">
        <v>0</v>
      </c>
      <c r="F48" s="52"/>
      <c r="G48" s="51"/>
      <c r="H48" s="52"/>
      <c r="I48" s="51"/>
    </row>
    <row r="49" spans="1:9">
      <c r="A49" s="84" t="s">
        <v>57</v>
      </c>
      <c r="B49" s="84">
        <v>2</v>
      </c>
      <c r="C49" s="83">
        <v>1</v>
      </c>
      <c r="D49" s="41">
        <v>45</v>
      </c>
      <c r="E49" s="20" t="s">
        <v>69</v>
      </c>
      <c r="F49" s="19" t="s">
        <v>0</v>
      </c>
      <c r="G49" s="20" t="s">
        <v>69</v>
      </c>
      <c r="H49" s="23" t="s">
        <v>9</v>
      </c>
      <c r="I49" s="20" t="s">
        <v>69</v>
      </c>
    </row>
    <row r="50" spans="1:9">
      <c r="A50" s="84"/>
      <c r="B50" s="84"/>
      <c r="C50" s="83"/>
      <c r="D50" s="41">
        <v>46</v>
      </c>
      <c r="E50" s="26" t="s">
        <v>33</v>
      </c>
      <c r="F50" s="20" t="s">
        <v>69</v>
      </c>
      <c r="G50" s="23" t="s">
        <v>9</v>
      </c>
      <c r="H50" s="20" t="s">
        <v>69</v>
      </c>
      <c r="I50" s="24" t="s">
        <v>29</v>
      </c>
    </row>
    <row r="51" spans="1:9">
      <c r="A51" s="84"/>
      <c r="B51" s="84"/>
      <c r="C51" s="83">
        <v>1</v>
      </c>
      <c r="D51" s="41">
        <v>47</v>
      </c>
      <c r="E51" s="20" t="s">
        <v>69</v>
      </c>
      <c r="F51" s="23" t="s">
        <v>9</v>
      </c>
      <c r="G51" s="20" t="s">
        <v>69</v>
      </c>
      <c r="H51" s="21" t="s">
        <v>7</v>
      </c>
      <c r="I51" s="20" t="s">
        <v>69</v>
      </c>
    </row>
    <row r="52" spans="1:9">
      <c r="A52" s="84"/>
      <c r="B52" s="84"/>
      <c r="C52" s="83"/>
      <c r="D52" s="41">
        <v>48</v>
      </c>
      <c r="E52" s="25" t="s">
        <v>25</v>
      </c>
      <c r="F52" s="20" t="s">
        <v>69</v>
      </c>
      <c r="G52" s="24" t="s">
        <v>29</v>
      </c>
      <c r="H52" s="20" t="s">
        <v>69</v>
      </c>
      <c r="I52" s="19" t="s">
        <v>0</v>
      </c>
    </row>
    <row r="53" spans="1:9">
      <c r="A53" s="84" t="s">
        <v>58</v>
      </c>
      <c r="B53" s="84">
        <v>2</v>
      </c>
      <c r="C53" s="83">
        <v>1</v>
      </c>
      <c r="D53" s="41">
        <v>49</v>
      </c>
      <c r="E53" s="56"/>
      <c r="F53" s="24" t="s">
        <v>29</v>
      </c>
      <c r="G53" s="20" t="s">
        <v>69</v>
      </c>
      <c r="H53" s="19" t="s">
        <v>0</v>
      </c>
      <c r="I53" s="20" t="s">
        <v>69</v>
      </c>
    </row>
    <row r="54" spans="1:9">
      <c r="A54" s="84"/>
      <c r="B54" s="84"/>
      <c r="C54" s="83"/>
      <c r="D54" s="41">
        <v>50</v>
      </c>
      <c r="E54" s="51"/>
      <c r="F54" s="20" t="s">
        <v>69</v>
      </c>
      <c r="G54" s="19" t="s">
        <v>0</v>
      </c>
      <c r="H54" s="20" t="s">
        <v>69</v>
      </c>
      <c r="I54" s="26" t="s">
        <v>33</v>
      </c>
    </row>
    <row r="55" spans="1:9">
      <c r="A55" s="84"/>
      <c r="B55" s="84"/>
      <c r="C55" s="83">
        <v>1</v>
      </c>
      <c r="D55" s="41">
        <v>51</v>
      </c>
      <c r="E55" s="58"/>
      <c r="F55" s="50"/>
      <c r="G55" s="50"/>
      <c r="H55" s="50"/>
      <c r="I55" s="50"/>
    </row>
    <row r="56" spans="1:9">
      <c r="A56" s="84"/>
      <c r="B56" s="84"/>
      <c r="C56" s="83"/>
      <c r="D56" s="41">
        <v>52</v>
      </c>
      <c r="E56" s="51"/>
      <c r="F56" s="50"/>
      <c r="G56" s="50"/>
      <c r="H56" s="50"/>
      <c r="I56" s="50"/>
    </row>
    <row r="57" spans="1:9">
      <c r="A57" s="84" t="s">
        <v>59</v>
      </c>
      <c r="B57" s="84">
        <v>2</v>
      </c>
      <c r="C57" s="83">
        <v>1</v>
      </c>
      <c r="D57" s="41">
        <v>53</v>
      </c>
      <c r="E57" s="59"/>
      <c r="F57" s="50"/>
      <c r="G57" s="50"/>
      <c r="H57" s="50"/>
      <c r="I57" s="50"/>
    </row>
    <row r="58" spans="1:9">
      <c r="A58" s="84"/>
      <c r="B58" s="84"/>
      <c r="C58" s="83"/>
      <c r="D58" s="41">
        <v>54</v>
      </c>
      <c r="E58" s="59"/>
      <c r="F58" s="50"/>
      <c r="G58" s="50"/>
      <c r="H58" s="50"/>
      <c r="I58" s="50"/>
    </row>
    <row r="59" spans="1:9">
      <c r="A59" s="84"/>
      <c r="B59" s="84"/>
      <c r="C59" s="83">
        <v>1</v>
      </c>
      <c r="D59" s="41">
        <v>55</v>
      </c>
      <c r="E59" s="59"/>
      <c r="F59" s="50"/>
      <c r="G59" s="50"/>
      <c r="H59" s="50"/>
      <c r="I59" s="50"/>
    </row>
    <row r="60" spans="1:9">
      <c r="A60" s="84"/>
      <c r="B60" s="84"/>
      <c r="C60" s="83"/>
      <c r="D60" s="41">
        <v>56</v>
      </c>
      <c r="E60" s="59"/>
      <c r="F60" s="50"/>
      <c r="G60" s="50"/>
      <c r="H60" s="50"/>
      <c r="I60" s="50"/>
    </row>
    <row r="61" spans="1:9">
      <c r="A61" s="84" t="s">
        <v>60</v>
      </c>
      <c r="B61" s="84">
        <v>2</v>
      </c>
      <c r="C61" s="83">
        <v>1</v>
      </c>
      <c r="D61" s="41">
        <v>57</v>
      </c>
      <c r="E61" s="50"/>
      <c r="F61" s="50"/>
      <c r="G61" s="50"/>
      <c r="H61" s="50"/>
      <c r="I61" s="50"/>
    </row>
    <row r="62" spans="1:9">
      <c r="A62" s="84"/>
      <c r="B62" s="84"/>
      <c r="C62" s="83"/>
      <c r="D62" s="41">
        <v>58</v>
      </c>
      <c r="E62" s="50"/>
      <c r="F62" s="50"/>
      <c r="G62" s="50"/>
      <c r="H62" s="50"/>
      <c r="I62" s="50"/>
    </row>
    <row r="63" spans="1:9">
      <c r="A63" s="84"/>
      <c r="B63" s="84"/>
      <c r="C63" s="83">
        <v>1</v>
      </c>
      <c r="D63" s="41">
        <v>59</v>
      </c>
      <c r="E63" s="50"/>
      <c r="F63" s="50"/>
      <c r="G63" s="50"/>
      <c r="H63" s="50"/>
      <c r="I63" s="50"/>
    </row>
    <row r="64" spans="1:9">
      <c r="A64" s="84"/>
      <c r="B64" s="84"/>
      <c r="C64" s="83"/>
      <c r="D64" s="41">
        <v>60</v>
      </c>
      <c r="E64" s="50"/>
      <c r="F64" s="50"/>
      <c r="G64" s="50"/>
      <c r="H64" s="50"/>
      <c r="I64" s="50"/>
    </row>
    <row r="65" spans="1:9">
      <c r="A65" s="83" t="s">
        <v>61</v>
      </c>
      <c r="B65" s="83">
        <v>3</v>
      </c>
      <c r="C65" s="83">
        <v>1</v>
      </c>
      <c r="D65" s="41">
        <v>61</v>
      </c>
      <c r="E65" s="50"/>
      <c r="F65" s="19" t="s">
        <v>0</v>
      </c>
      <c r="G65" s="20" t="s">
        <v>69</v>
      </c>
      <c r="H65" s="26" t="s">
        <v>33</v>
      </c>
      <c r="I65" s="20" t="s">
        <v>69</v>
      </c>
    </row>
    <row r="66" spans="1:9">
      <c r="A66" s="83"/>
      <c r="B66" s="83"/>
      <c r="C66" s="83"/>
      <c r="D66" s="41">
        <v>62</v>
      </c>
      <c r="E66" s="50"/>
      <c r="F66" s="20" t="s">
        <v>69</v>
      </c>
      <c r="G66" s="26" t="s">
        <v>33</v>
      </c>
      <c r="H66" s="20" t="s">
        <v>69</v>
      </c>
      <c r="I66" s="25" t="s">
        <v>25</v>
      </c>
    </row>
    <row r="67" spans="1:9">
      <c r="A67" s="83"/>
      <c r="B67" s="83"/>
      <c r="C67" s="83">
        <v>1</v>
      </c>
      <c r="D67" s="41">
        <v>63</v>
      </c>
      <c r="E67" s="50"/>
      <c r="F67" s="26" t="s">
        <v>33</v>
      </c>
      <c r="G67" s="20" t="s">
        <v>69</v>
      </c>
      <c r="H67" s="25" t="s">
        <v>25</v>
      </c>
      <c r="I67" s="20" t="s">
        <v>69</v>
      </c>
    </row>
    <row r="68" spans="1:9">
      <c r="A68" s="83"/>
      <c r="B68" s="83"/>
      <c r="C68" s="83"/>
      <c r="D68" s="41">
        <v>64</v>
      </c>
      <c r="E68" s="50"/>
      <c r="F68" s="20" t="s">
        <v>69</v>
      </c>
      <c r="G68" s="21" t="s">
        <v>7</v>
      </c>
      <c r="H68" s="20" t="s">
        <v>69</v>
      </c>
      <c r="I68" s="19" t="s">
        <v>0</v>
      </c>
    </row>
    <row r="69" spans="1:9">
      <c r="A69" s="83"/>
      <c r="B69" s="83"/>
      <c r="C69" s="83">
        <v>1</v>
      </c>
      <c r="D69" s="41">
        <v>65</v>
      </c>
      <c r="E69" s="50"/>
      <c r="F69" s="25" t="s">
        <v>25</v>
      </c>
      <c r="G69" s="20" t="s">
        <v>69</v>
      </c>
      <c r="H69" s="19" t="s">
        <v>0</v>
      </c>
      <c r="I69" s="20" t="s">
        <v>69</v>
      </c>
    </row>
    <row r="70" spans="1:9">
      <c r="A70" s="83"/>
      <c r="B70" s="83"/>
      <c r="C70" s="83"/>
      <c r="D70" s="41">
        <v>66</v>
      </c>
      <c r="E70" s="50"/>
      <c r="F70" s="20" t="s">
        <v>69</v>
      </c>
      <c r="G70" s="19" t="s">
        <v>0</v>
      </c>
      <c r="H70" s="20" t="s">
        <v>69</v>
      </c>
      <c r="I70" s="48" t="s">
        <v>70</v>
      </c>
    </row>
    <row r="71" spans="1:9">
      <c r="A71" s="83" t="s">
        <v>62</v>
      </c>
      <c r="B71" s="83">
        <v>3</v>
      </c>
      <c r="C71" s="83">
        <v>1</v>
      </c>
      <c r="D71" s="41">
        <v>67</v>
      </c>
      <c r="E71" s="50"/>
      <c r="F71" s="50"/>
      <c r="G71" s="50"/>
      <c r="H71" s="50"/>
      <c r="I71" s="50"/>
    </row>
    <row r="72" spans="1:9">
      <c r="A72" s="83"/>
      <c r="B72" s="83"/>
      <c r="C72" s="83"/>
      <c r="D72" s="41">
        <v>68</v>
      </c>
      <c r="E72" s="50"/>
      <c r="F72" s="50"/>
      <c r="G72" s="50"/>
      <c r="H72" s="50"/>
      <c r="I72" s="50"/>
    </row>
    <row r="73" spans="1:9">
      <c r="A73" s="83"/>
      <c r="B73" s="83"/>
      <c r="C73" s="83">
        <v>1</v>
      </c>
      <c r="D73" s="41">
        <v>69</v>
      </c>
      <c r="E73" s="50"/>
      <c r="F73" s="50"/>
      <c r="G73" s="50"/>
      <c r="H73" s="50"/>
      <c r="I73" s="50"/>
    </row>
    <row r="74" spans="1:9">
      <c r="A74" s="83"/>
      <c r="B74" s="83"/>
      <c r="C74" s="83"/>
      <c r="D74" s="41">
        <v>70</v>
      </c>
      <c r="E74" s="50"/>
      <c r="F74" s="50"/>
      <c r="G74" s="50"/>
      <c r="H74" s="50"/>
      <c r="I74" s="50"/>
    </row>
    <row r="75" spans="1:9">
      <c r="A75" s="83"/>
      <c r="B75" s="83"/>
      <c r="C75" s="83">
        <v>1</v>
      </c>
      <c r="D75" s="41">
        <v>71</v>
      </c>
      <c r="E75" s="50"/>
      <c r="F75" s="50"/>
      <c r="G75" s="50"/>
      <c r="H75" s="50"/>
      <c r="I75" s="50"/>
    </row>
    <row r="76" spans="1:9">
      <c r="A76" s="83"/>
      <c r="B76" s="83"/>
      <c r="C76" s="83"/>
      <c r="D76" s="41">
        <v>72</v>
      </c>
      <c r="E76" s="50"/>
      <c r="F76" s="50"/>
      <c r="G76" s="50"/>
      <c r="H76" s="50"/>
      <c r="I76" s="50"/>
    </row>
    <row r="77" spans="1:9">
      <c r="A77" s="83" t="s">
        <v>63</v>
      </c>
      <c r="B77" s="83">
        <v>3</v>
      </c>
      <c r="C77" s="83">
        <v>1</v>
      </c>
      <c r="D77" s="41">
        <v>73</v>
      </c>
      <c r="E77" s="50"/>
      <c r="F77" s="50"/>
      <c r="G77" s="50"/>
      <c r="H77" s="50"/>
      <c r="I77" s="50"/>
    </row>
    <row r="78" spans="1:9">
      <c r="A78" s="83"/>
      <c r="B78" s="83"/>
      <c r="C78" s="83"/>
      <c r="D78" s="41">
        <v>74</v>
      </c>
      <c r="E78" s="50"/>
      <c r="F78" s="50"/>
      <c r="G78" s="50"/>
      <c r="H78" s="50"/>
      <c r="I78" s="50"/>
    </row>
    <row r="79" spans="1:9">
      <c r="A79" s="83"/>
      <c r="B79" s="83"/>
      <c r="C79" s="83">
        <v>1</v>
      </c>
      <c r="D79" s="41">
        <v>75</v>
      </c>
      <c r="E79" s="50"/>
      <c r="F79" s="50"/>
      <c r="G79" s="50"/>
      <c r="H79" s="50"/>
      <c r="I79" s="50"/>
    </row>
    <row r="80" spans="1:9">
      <c r="A80" s="83"/>
      <c r="B80" s="83"/>
      <c r="C80" s="83"/>
      <c r="D80" s="41">
        <v>76</v>
      </c>
      <c r="E80" s="50"/>
      <c r="F80" s="50"/>
      <c r="G80" s="50"/>
      <c r="H80" s="50"/>
      <c r="I80" s="50"/>
    </row>
    <row r="81" spans="1:9">
      <c r="A81" s="83"/>
      <c r="B81" s="83"/>
      <c r="C81" s="83">
        <v>1</v>
      </c>
      <c r="D81" s="41">
        <v>77</v>
      </c>
      <c r="E81" s="50"/>
      <c r="F81" s="50"/>
      <c r="G81" s="50"/>
      <c r="H81" s="50"/>
      <c r="I81" s="50"/>
    </row>
    <row r="82" spans="1:9">
      <c r="A82" s="83"/>
      <c r="B82" s="83"/>
      <c r="C82" s="83"/>
      <c r="D82" s="41">
        <v>78</v>
      </c>
      <c r="E82" s="50"/>
      <c r="F82" s="50"/>
      <c r="G82" s="50"/>
      <c r="H82" s="50"/>
      <c r="I82" s="50"/>
    </row>
    <row r="83" spans="1:9">
      <c r="A83" s="83" t="s">
        <v>64</v>
      </c>
      <c r="B83" s="83">
        <v>3</v>
      </c>
      <c r="C83" s="83">
        <v>1</v>
      </c>
      <c r="D83" s="41">
        <v>79</v>
      </c>
      <c r="E83" s="50"/>
      <c r="F83" s="50"/>
      <c r="G83" s="50"/>
      <c r="H83" s="50"/>
      <c r="I83" s="50"/>
    </row>
    <row r="84" spans="1:9">
      <c r="A84" s="83"/>
      <c r="B84" s="83"/>
      <c r="C84" s="83"/>
      <c r="D84" s="41">
        <v>80</v>
      </c>
      <c r="E84" s="50"/>
      <c r="F84" s="50"/>
      <c r="G84" s="50"/>
      <c r="H84" s="50"/>
      <c r="I84" s="50"/>
    </row>
    <row r="85" spans="1:9">
      <c r="A85" s="83"/>
      <c r="B85" s="83"/>
      <c r="C85" s="83">
        <v>1</v>
      </c>
      <c r="D85" s="41">
        <v>81</v>
      </c>
      <c r="E85" s="50"/>
      <c r="F85" s="50"/>
      <c r="G85" s="50"/>
      <c r="H85" s="50"/>
      <c r="I85" s="50"/>
    </row>
    <row r="86" spans="1:9">
      <c r="A86" s="83"/>
      <c r="B86" s="83"/>
      <c r="C86" s="83"/>
      <c r="D86" s="41">
        <v>82</v>
      </c>
      <c r="E86" s="50"/>
      <c r="F86" s="50"/>
      <c r="G86" s="50"/>
      <c r="H86" s="50"/>
      <c r="I86" s="50"/>
    </row>
    <row r="87" spans="1:9">
      <c r="A87" s="83"/>
      <c r="B87" s="83"/>
      <c r="C87" s="83">
        <v>1</v>
      </c>
      <c r="D87" s="41">
        <v>83</v>
      </c>
      <c r="E87" s="50"/>
      <c r="F87" s="50"/>
      <c r="G87" s="50"/>
      <c r="H87" s="50"/>
      <c r="I87" s="50"/>
    </row>
    <row r="88" spans="1:9">
      <c r="A88" s="83"/>
      <c r="B88" s="83"/>
      <c r="C88" s="83"/>
      <c r="D88" s="41">
        <v>84</v>
      </c>
      <c r="E88" s="50"/>
      <c r="F88" s="50"/>
      <c r="G88" s="50"/>
      <c r="H88" s="50"/>
      <c r="I88" s="50"/>
    </row>
    <row r="89" spans="1:9">
      <c r="A89" s="83" t="s">
        <v>65</v>
      </c>
      <c r="B89" s="83">
        <v>3</v>
      </c>
      <c r="C89" s="83">
        <v>1</v>
      </c>
      <c r="D89" s="41">
        <v>85</v>
      </c>
      <c r="E89" s="50"/>
      <c r="F89" s="50"/>
      <c r="G89" s="50"/>
      <c r="H89" s="50"/>
      <c r="I89" s="50"/>
    </row>
    <row r="90" spans="1:9">
      <c r="A90" s="83"/>
      <c r="B90" s="83"/>
      <c r="C90" s="83"/>
      <c r="D90" s="41">
        <v>86</v>
      </c>
      <c r="E90" s="50"/>
      <c r="F90" s="50"/>
      <c r="G90" s="50"/>
      <c r="H90" s="50"/>
      <c r="I90" s="50"/>
    </row>
    <row r="91" spans="1:9">
      <c r="A91" s="83"/>
      <c r="B91" s="83"/>
      <c r="C91" s="83">
        <v>1</v>
      </c>
      <c r="D91" s="41">
        <v>87</v>
      </c>
      <c r="E91" s="50"/>
      <c r="F91" s="50"/>
      <c r="G91" s="50"/>
      <c r="H91" s="50"/>
      <c r="I91" s="50"/>
    </row>
    <row r="92" spans="1:9">
      <c r="A92" s="83"/>
      <c r="B92" s="83"/>
      <c r="C92" s="83"/>
      <c r="D92" s="41">
        <v>88</v>
      </c>
      <c r="E92" s="50"/>
      <c r="F92" s="50"/>
      <c r="G92" s="50"/>
      <c r="H92" s="50"/>
      <c r="I92" s="50"/>
    </row>
    <row r="93" spans="1:9">
      <c r="A93" s="83"/>
      <c r="B93" s="83"/>
      <c r="C93" s="83">
        <v>1</v>
      </c>
      <c r="D93" s="41">
        <v>89</v>
      </c>
      <c r="E93" s="50"/>
      <c r="F93" s="50"/>
      <c r="G93" s="50"/>
      <c r="H93" s="50"/>
      <c r="I93" s="50"/>
    </row>
    <row r="94" spans="1:9">
      <c r="A94" s="83"/>
      <c r="B94" s="83"/>
      <c r="C94" s="83"/>
      <c r="D94" s="41">
        <v>90</v>
      </c>
      <c r="E94" s="50"/>
      <c r="F94" s="50"/>
      <c r="G94" s="50"/>
      <c r="H94" s="50"/>
      <c r="I94" s="50"/>
    </row>
    <row r="95" spans="1:9">
      <c r="A95" s="83" t="s">
        <v>66</v>
      </c>
      <c r="B95" s="83">
        <v>3</v>
      </c>
      <c r="C95" s="83">
        <v>1</v>
      </c>
      <c r="D95" s="41">
        <v>91</v>
      </c>
      <c r="E95" s="50"/>
      <c r="F95" s="50"/>
      <c r="G95" s="50"/>
      <c r="H95" s="50"/>
      <c r="I95" s="50"/>
    </row>
    <row r="96" spans="1:9">
      <c r="A96" s="83"/>
      <c r="B96" s="83"/>
      <c r="C96" s="83"/>
      <c r="D96" s="41">
        <v>92</v>
      </c>
      <c r="E96" s="50"/>
      <c r="F96" s="50"/>
      <c r="G96" s="50"/>
      <c r="H96" s="50"/>
      <c r="I96" s="50"/>
    </row>
    <row r="97" spans="1:9">
      <c r="A97" s="83"/>
      <c r="B97" s="83"/>
      <c r="C97" s="83">
        <v>1</v>
      </c>
      <c r="D97" s="41">
        <v>93</v>
      </c>
      <c r="E97" s="50"/>
      <c r="F97" s="50"/>
      <c r="G97" s="50"/>
      <c r="H97" s="50"/>
      <c r="I97" s="50"/>
    </row>
    <row r="98" spans="1:9">
      <c r="A98" s="83"/>
      <c r="B98" s="83"/>
      <c r="C98" s="83"/>
      <c r="D98" s="41">
        <v>94</v>
      </c>
      <c r="E98" s="50"/>
      <c r="F98" s="50"/>
      <c r="G98" s="50"/>
      <c r="H98" s="50"/>
      <c r="I98" s="50"/>
    </row>
    <row r="99" spans="1:9">
      <c r="A99" s="83"/>
      <c r="B99" s="83"/>
      <c r="C99" s="83">
        <v>1</v>
      </c>
      <c r="D99" s="41">
        <v>95</v>
      </c>
      <c r="E99" s="50"/>
      <c r="F99" s="50"/>
      <c r="G99" s="50"/>
      <c r="H99" s="50"/>
      <c r="I99" s="50"/>
    </row>
    <row r="100" spans="1:9">
      <c r="A100" s="83"/>
      <c r="B100" s="83"/>
      <c r="C100" s="83"/>
      <c r="D100" s="41">
        <v>96</v>
      </c>
      <c r="E100" s="50"/>
      <c r="F100" s="50"/>
      <c r="G100" s="50"/>
      <c r="H100" s="50"/>
      <c r="I100" s="50"/>
    </row>
  </sheetData>
  <mergeCells count="91">
    <mergeCell ref="A95:A100"/>
    <mergeCell ref="B95:B100"/>
    <mergeCell ref="C95:C96"/>
    <mergeCell ref="C97:C98"/>
    <mergeCell ref="C99:C100"/>
    <mergeCell ref="A89:A94"/>
    <mergeCell ref="B89:B94"/>
    <mergeCell ref="C89:C90"/>
    <mergeCell ref="C91:C92"/>
    <mergeCell ref="C93:C94"/>
    <mergeCell ref="A83:A88"/>
    <mergeCell ref="B83:B88"/>
    <mergeCell ref="C83:C84"/>
    <mergeCell ref="C85:C86"/>
    <mergeCell ref="C87:C88"/>
    <mergeCell ref="A77:A82"/>
    <mergeCell ref="B77:B82"/>
    <mergeCell ref="C77:C78"/>
    <mergeCell ref="C79:C80"/>
    <mergeCell ref="C81:C82"/>
    <mergeCell ref="A71:A76"/>
    <mergeCell ref="B71:B76"/>
    <mergeCell ref="C71:C72"/>
    <mergeCell ref="C73:C74"/>
    <mergeCell ref="C75:C76"/>
    <mergeCell ref="A65:A70"/>
    <mergeCell ref="B65:B70"/>
    <mergeCell ref="C65:C66"/>
    <mergeCell ref="C67:C68"/>
    <mergeCell ref="C69:C70"/>
    <mergeCell ref="A49:A52"/>
    <mergeCell ref="B49:B52"/>
    <mergeCell ref="C49:C50"/>
    <mergeCell ref="C51:C52"/>
    <mergeCell ref="A53:A56"/>
    <mergeCell ref="B53:B56"/>
    <mergeCell ref="C53:C54"/>
    <mergeCell ref="C55:C56"/>
    <mergeCell ref="A57:A60"/>
    <mergeCell ref="B57:B60"/>
    <mergeCell ref="C57:C58"/>
    <mergeCell ref="C59:C60"/>
    <mergeCell ref="A61:A64"/>
    <mergeCell ref="B61:B64"/>
    <mergeCell ref="C61:C62"/>
    <mergeCell ref="C63:C64"/>
    <mergeCell ref="A35:A40"/>
    <mergeCell ref="B35:B40"/>
    <mergeCell ref="C35:C36"/>
    <mergeCell ref="C37:C38"/>
    <mergeCell ref="C39:C40"/>
    <mergeCell ref="A29:A34"/>
    <mergeCell ref="B29:B34"/>
    <mergeCell ref="C29:C30"/>
    <mergeCell ref="C31:C32"/>
    <mergeCell ref="C33:C34"/>
    <mergeCell ref="A41:A44"/>
    <mergeCell ref="B41:B44"/>
    <mergeCell ref="C41:C42"/>
    <mergeCell ref="C43:C44"/>
    <mergeCell ref="A45:A48"/>
    <mergeCell ref="B45:B48"/>
    <mergeCell ref="C45:C46"/>
    <mergeCell ref="C47:C48"/>
    <mergeCell ref="A23:A28"/>
    <mergeCell ref="B23:B28"/>
    <mergeCell ref="C23:C24"/>
    <mergeCell ref="C25:C26"/>
    <mergeCell ref="C27:C28"/>
    <mergeCell ref="A17:A22"/>
    <mergeCell ref="B17:B22"/>
    <mergeCell ref="C17:C18"/>
    <mergeCell ref="C19:C20"/>
    <mergeCell ref="C21:C22"/>
    <mergeCell ref="A11:A16"/>
    <mergeCell ref="B11:B16"/>
    <mergeCell ref="C11:C12"/>
    <mergeCell ref="C13:C14"/>
    <mergeCell ref="C15:C16"/>
    <mergeCell ref="A5:A10"/>
    <mergeCell ref="B5:B10"/>
    <mergeCell ref="C5:C6"/>
    <mergeCell ref="C7:C8"/>
    <mergeCell ref="C9:C10"/>
    <mergeCell ref="A1:D1"/>
    <mergeCell ref="A3:A4"/>
    <mergeCell ref="B3:C4"/>
    <mergeCell ref="E1:F1"/>
    <mergeCell ref="G1:I1"/>
    <mergeCell ref="A2:C2"/>
    <mergeCell ref="D2:D4"/>
  </mergeCells>
  <pageMargins left="0.70866141732283472" right="0.70866141732283472" top="0.74803149606299213" bottom="0.74803149606299213" header="0.31496062992125984" footer="0.31496062992125984"/>
  <pageSetup paperSize="5" scale="60" pageOrder="overThenDown" orientation="portrait" r:id="rId1"/>
  <rowBreaks count="1" manualBreakCount="1">
    <brk id="100" max="18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B2:E17"/>
  <sheetViews>
    <sheetView workbookViewId="0"/>
  </sheetViews>
  <sheetFormatPr baseColWidth="10" defaultColWidth="11.42578125" defaultRowHeight="15"/>
  <cols>
    <col min="1" max="1" width="3.140625" customWidth="1"/>
    <col min="2" max="2" width="11" bestFit="1" customWidth="1"/>
    <col min="3" max="3" width="9.7109375" bestFit="1" customWidth="1"/>
    <col min="4" max="4" width="16.85546875" bestFit="1" customWidth="1"/>
    <col min="5" max="5" width="19.7109375" bestFit="1" customWidth="1"/>
  </cols>
  <sheetData>
    <row r="2" spans="2:5" ht="30" customHeight="1">
      <c r="B2" s="70" t="s">
        <v>68</v>
      </c>
      <c r="C2" s="70"/>
      <c r="D2" s="70"/>
      <c r="E2" s="70"/>
    </row>
    <row r="3" spans="2:5" ht="30" customHeight="1">
      <c r="B3" s="43" t="s">
        <v>19</v>
      </c>
      <c r="C3" s="43" t="s">
        <v>17</v>
      </c>
      <c r="D3" s="43" t="s">
        <v>18</v>
      </c>
      <c r="E3" s="43" t="s">
        <v>24</v>
      </c>
    </row>
    <row r="4" spans="2:5">
      <c r="B4" s="12">
        <v>10</v>
      </c>
      <c r="C4" s="12">
        <v>18</v>
      </c>
      <c r="D4" s="12">
        <f>C4*2</f>
        <v>36</v>
      </c>
      <c r="E4" s="12">
        <f>B4*D4</f>
        <v>360</v>
      </c>
    </row>
    <row r="6" spans="2:5" ht="14.45" customHeight="1">
      <c r="B6" s="71" t="s">
        <v>21</v>
      </c>
      <c r="C6" s="72" t="s">
        <v>20</v>
      </c>
      <c r="D6" s="72"/>
      <c r="E6" s="72" t="s">
        <v>23</v>
      </c>
    </row>
    <row r="7" spans="2:5" ht="15" customHeight="1">
      <c r="B7" s="71"/>
      <c r="C7" s="72"/>
      <c r="D7" s="72"/>
      <c r="E7" s="72"/>
    </row>
    <row r="8" spans="2:5" ht="15.6" customHeight="1">
      <c r="B8" s="9" t="s">
        <v>0</v>
      </c>
      <c r="C8" s="67">
        <v>19.899999999999999</v>
      </c>
      <c r="D8" s="68"/>
      <c r="E8" s="11">
        <f>'CONTEOS 30-70 CAM'!H5</f>
        <v>63</v>
      </c>
    </row>
    <row r="9" spans="2:5" ht="15.6" customHeight="1">
      <c r="B9" s="9" t="s">
        <v>6</v>
      </c>
      <c r="C9" s="67">
        <v>68.709999999999994</v>
      </c>
      <c r="D9" s="68"/>
      <c r="E9" s="11">
        <f>'CONTEOS 30-70 CAM'!H6</f>
        <v>186</v>
      </c>
    </row>
    <row r="10" spans="2:5" ht="15.6" customHeight="1">
      <c r="B10" s="9" t="s">
        <v>7</v>
      </c>
      <c r="C10" s="67">
        <v>3.99</v>
      </c>
      <c r="D10" s="68"/>
      <c r="E10" s="11">
        <f>'CONTEOS 30-70 CAM'!H7</f>
        <v>23</v>
      </c>
    </row>
    <row r="11" spans="2:5" ht="15.6" customHeight="1">
      <c r="B11" s="9" t="s">
        <v>8</v>
      </c>
      <c r="C11" s="67">
        <v>0</v>
      </c>
      <c r="D11" s="68"/>
      <c r="E11" s="11">
        <f>'CONTEOS 30-70 CAM'!H8</f>
        <v>13</v>
      </c>
    </row>
    <row r="12" spans="2:5" ht="15.6" customHeight="1">
      <c r="B12" s="9" t="s">
        <v>29</v>
      </c>
      <c r="C12" s="67">
        <v>0</v>
      </c>
      <c r="D12" s="68"/>
      <c r="E12" s="11">
        <f>'CONTEOS 30-70 CAM'!H10</f>
        <v>13</v>
      </c>
    </row>
    <row r="13" spans="2:5" ht="15.6" customHeight="1">
      <c r="B13" s="9" t="s">
        <v>9</v>
      </c>
      <c r="C13" s="67">
        <v>0</v>
      </c>
      <c r="D13" s="68"/>
      <c r="E13" s="11">
        <f>'CONTEOS 30-70 CAM'!H9</f>
        <v>13</v>
      </c>
    </row>
    <row r="14" spans="2:5" ht="15.6" customHeight="1">
      <c r="B14" s="9" t="s">
        <v>25</v>
      </c>
      <c r="C14" s="67">
        <v>0</v>
      </c>
      <c r="D14" s="68"/>
      <c r="E14" s="11">
        <f>'CONTEOS 30-70 CAM'!H11</f>
        <v>13</v>
      </c>
    </row>
    <row r="15" spans="2:5" ht="15.6" customHeight="1">
      <c r="B15" s="9" t="s">
        <v>33</v>
      </c>
      <c r="C15" s="67">
        <v>7.4</v>
      </c>
      <c r="D15" s="68"/>
      <c r="E15" s="11">
        <f>'CONTEOS 30-70 CAM'!H12</f>
        <v>31</v>
      </c>
    </row>
    <row r="16" spans="2:5" ht="15.6" customHeight="1">
      <c r="B16" s="13" t="s">
        <v>1</v>
      </c>
      <c r="C16" s="67">
        <f>SUM(C8:D15)</f>
        <v>99.999999999999986</v>
      </c>
      <c r="D16" s="68"/>
      <c r="E16" s="11">
        <f>SUM(E8:E15)</f>
        <v>355</v>
      </c>
    </row>
    <row r="17" spans="2:5">
      <c r="B17" s="69" t="s">
        <v>22</v>
      </c>
      <c r="C17" s="69"/>
      <c r="D17" s="69"/>
      <c r="E17" s="11">
        <f>E4-E16</f>
        <v>5</v>
      </c>
    </row>
  </sheetData>
  <dataConsolidate/>
  <mergeCells count="14">
    <mergeCell ref="C9:D9"/>
    <mergeCell ref="B2:E2"/>
    <mergeCell ref="B6:B7"/>
    <mergeCell ref="C6:D7"/>
    <mergeCell ref="E6:E7"/>
    <mergeCell ref="C8:D8"/>
    <mergeCell ref="C15:D15"/>
    <mergeCell ref="C16:D16"/>
    <mergeCell ref="B17:D17"/>
    <mergeCell ref="C10:D10"/>
    <mergeCell ref="C11:D11"/>
    <mergeCell ref="C12:D12"/>
    <mergeCell ref="C13:D13"/>
    <mergeCell ref="C14:D14"/>
  </mergeCells>
  <printOptions horizontalCentered="1"/>
  <pageMargins left="0.70866141732283472" right="0.70866141732283472" top="0.74803149606299213" bottom="0.74803149606299213" header="0.31496062992125984" footer="0.31496062992125984"/>
  <pageSetup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H15"/>
  <sheetViews>
    <sheetView zoomScale="85" zoomScaleNormal="85" workbookViewId="0"/>
  </sheetViews>
  <sheetFormatPr baseColWidth="10" defaultColWidth="11.42578125" defaultRowHeight="12.75"/>
  <cols>
    <col min="1" max="1" width="19.7109375" style="1" customWidth="1"/>
    <col min="2" max="4" width="20" style="1" customWidth="1"/>
    <col min="5" max="5" width="30.85546875" style="1" bestFit="1" customWidth="1"/>
    <col min="6" max="6" width="26.7109375" style="1" bestFit="1" customWidth="1"/>
    <col min="7" max="7" width="15.85546875" style="1" customWidth="1"/>
    <col min="8" max="9" width="16.42578125" style="1" customWidth="1"/>
    <col min="10" max="16384" width="11.42578125" style="1"/>
  </cols>
  <sheetData>
    <row r="1" spans="1:8" ht="17.45" customHeight="1">
      <c r="A1" s="16"/>
    </row>
    <row r="2" spans="1:8" ht="55.15" customHeight="1">
      <c r="A2" s="73" t="s">
        <v>67</v>
      </c>
      <c r="B2" s="73"/>
      <c r="C2" s="73"/>
      <c r="D2" s="73"/>
      <c r="E2" s="73"/>
      <c r="F2" s="73"/>
      <c r="G2" s="73"/>
      <c r="H2" s="73"/>
    </row>
    <row r="3" spans="1:8" ht="31.15" customHeight="1">
      <c r="A3" s="74" t="s">
        <v>2</v>
      </c>
      <c r="B3" s="76" t="str">
        <f>CONCATENATE("DURACIÓN: ", 'PREMISAS CAM'!B4, " días
TOTAL DE PROMOCIONALES DE 30 SEGUNDOS EN CADA ESTACIÓN DE RADIO O CANAL DE TELEVISIÓN: ",('PREMISAS CAM'!E4))</f>
        <v>DURACIÓN: 10 días
TOTAL DE PROMOCIONALES DE 30 SEGUNDOS EN CADA ESTACIÓN DE RADIO O CANAL DE TELEVISIÓN: 360</v>
      </c>
      <c r="C3" s="77"/>
      <c r="D3" s="77"/>
      <c r="E3" s="77"/>
      <c r="F3" s="77"/>
      <c r="G3" s="78" t="s">
        <v>10</v>
      </c>
      <c r="H3" s="74" t="s">
        <v>30</v>
      </c>
    </row>
    <row r="4" spans="1:8" ht="89.25">
      <c r="A4" s="75"/>
      <c r="B4" s="42" t="str">
        <f>CONCATENATE(('PREMISAS CAM'!E4)*0.3," promocionales (30%)
 Se distribuyen de manera igualitaria entre el número de partidos contendientes
(A)")</f>
        <v>108 promocionales (30%)
 Se distribuyen de manera igualitaria entre el número de partidos contendientes
(A)</v>
      </c>
      <c r="C4" s="42" t="s">
        <v>11</v>
      </c>
      <c r="D4" s="42" t="s">
        <v>13</v>
      </c>
      <c r="E4" s="42" t="str">
        <f>CONCATENATE(('PREMISAS CAM'!E4)*0.7," promocionales 
(70% Distribución Proporcional)
% Fuerza Electoral de los partidos con Representación en el Congreso 
(C) ")</f>
        <v xml:space="preserve">252 promocionales 
(70% Distribución Proporcional)
% Fuerza Electoral de los partidos con Representación en el Congreso 
(C) </v>
      </c>
      <c r="F4" s="42" t="s">
        <v>12</v>
      </c>
      <c r="G4" s="75"/>
      <c r="H4" s="75"/>
    </row>
    <row r="5" spans="1:8" ht="28.15" customHeight="1">
      <c r="A5" s="61" t="s">
        <v>14</v>
      </c>
      <c r="B5" s="2">
        <f>TRUNC(TRUNC(('PREMISAS CAM'!E4)*0.3)/COUNTA(A5:A12))</f>
        <v>13</v>
      </c>
      <c r="C5" s="3">
        <f>TRUNC(('PREMISAS CAM'!E4)*0.3)/COUNTA(A5:A12) - TRUNC(TRUNC(('PREMISAS CAM'!E4)*0.3)/COUNTA(A5:A12))</f>
        <v>0.5</v>
      </c>
      <c r="D5" s="3">
        <f>'PREMISAS CAM'!C8</f>
        <v>19.899999999999999</v>
      </c>
      <c r="E5" s="2">
        <f>TRUNC((D5*TRUNC(('PREMISAS CAM'!E4)*0.7))/100,0)</f>
        <v>50</v>
      </c>
      <c r="F5" s="4">
        <f>(((D5*TRUNC(('PREMISAS CAM'!E4)*0.7))/100) - TRUNC((D5*TRUNC(('PREMISAS CAM'!E4)*0.7))/100))</f>
        <v>0.14799999999999613</v>
      </c>
      <c r="G5" s="2">
        <f t="shared" ref="G5:G12" si="0">SUM(B5,E5)</f>
        <v>63</v>
      </c>
      <c r="H5" s="2">
        <f>IF((C13+F13+('PREMISAS CAM'!E4-(TRUNC('PREMISAS CAM'!E4*0.3)+TRUNC('PREMISAS CAM'!E4*0.7))))&gt;COUNTA(A5:A12),G5+1,G5)</f>
        <v>63</v>
      </c>
    </row>
    <row r="6" spans="1:8" ht="28.15" customHeight="1">
      <c r="A6" s="61" t="s">
        <v>35</v>
      </c>
      <c r="B6" s="2">
        <f>TRUNC(TRUNC(('PREMISAS CAM'!E4)*0.3)/COUNTA(A5:A12))</f>
        <v>13</v>
      </c>
      <c r="C6" s="3">
        <f>TRUNC(('PREMISAS CAM'!E4)*0.3)/COUNTA(A5:A12) - TRUNC(TRUNC(('PREMISAS CAM'!E4)*0.3)/COUNTA(A5:A12))</f>
        <v>0.5</v>
      </c>
      <c r="D6" s="3">
        <f>'PREMISAS CAM'!C9</f>
        <v>68.709999999999994</v>
      </c>
      <c r="E6" s="2">
        <f>TRUNC((D6*TRUNC(('PREMISAS CAM'!E4)*0.7))/100,0)</f>
        <v>173</v>
      </c>
      <c r="F6" s="4">
        <f>(((D6*TRUNC(('PREMISAS CAM'!E4)*0.7))/100) - TRUNC((D6*TRUNC(('PREMISAS CAM'!E4)*0.7))/100))</f>
        <v>0.14919999999997913</v>
      </c>
      <c r="G6" s="2">
        <f t="shared" si="0"/>
        <v>186</v>
      </c>
      <c r="H6" s="2">
        <f>IF((C13+F13+('PREMISAS CAM'!E4-(TRUNC('PREMISAS CAM'!E4*0.3)+TRUNC('PREMISAS CAM'!E4*0.7))))&gt;COUNTA(A5:A12),G6+1,G6)</f>
        <v>186</v>
      </c>
    </row>
    <row r="7" spans="1:8" ht="28.15" customHeight="1">
      <c r="A7" s="61" t="s">
        <v>15</v>
      </c>
      <c r="B7" s="2">
        <f>TRUNC(TRUNC(('PREMISAS CAM'!E4)*0.3)/COUNTA(A5:A12))</f>
        <v>13</v>
      </c>
      <c r="C7" s="3">
        <f>TRUNC(('PREMISAS CAM'!E4)*0.3)/COUNTA(A5:A12) - TRUNC(TRUNC(('PREMISAS CAM'!E4)*0.3)/COUNTA(A5:A12))</f>
        <v>0.5</v>
      </c>
      <c r="D7" s="3">
        <f>'PREMISAS CAM'!C10</f>
        <v>3.99</v>
      </c>
      <c r="E7" s="2">
        <f>TRUNC((D7*TRUNC(('PREMISAS CAM'!E4)*0.7))/100,0)</f>
        <v>10</v>
      </c>
      <c r="F7" s="4">
        <f>(((D7*TRUNC(('PREMISAS CAM'!E4)*0.7))/100) - TRUNC((D7*TRUNC(('PREMISAS CAM'!E4)*0.7))/100))</f>
        <v>5.4800000000000182E-2</v>
      </c>
      <c r="G7" s="2">
        <f t="shared" si="0"/>
        <v>23</v>
      </c>
      <c r="H7" s="2">
        <f>IF((C13+F13+('PREMISAS CAM'!E4-(TRUNC('PREMISAS CAM'!E4*0.3)+TRUNC('PREMISAS CAM'!E4*0.7))))&gt;COUNTA(A5:A12),G7+1,G7)</f>
        <v>23</v>
      </c>
    </row>
    <row r="8" spans="1:8" ht="28.15" customHeight="1">
      <c r="A8" s="61" t="s">
        <v>32</v>
      </c>
      <c r="B8" s="2">
        <f>TRUNC(TRUNC(('PREMISAS CAM'!E4)*0.3)/COUNTA(A5:A12))</f>
        <v>13</v>
      </c>
      <c r="C8" s="3">
        <f>TRUNC(('PREMISAS CAM'!E4)*0.3)/COUNTA(A5:A12) - TRUNC(TRUNC(('PREMISAS CAM'!E4)*0.3)/COUNTA(A5:A12))</f>
        <v>0.5</v>
      </c>
      <c r="D8" s="3">
        <f>'PREMISAS CAM'!C11</f>
        <v>0</v>
      </c>
      <c r="E8" s="2">
        <f>TRUNC((D8*TRUNC(('PREMISAS CAM'!E4)*0.7))/100,0)</f>
        <v>0</v>
      </c>
      <c r="F8" s="4">
        <f>(((D8*TRUNC(('PREMISAS CAM'!E4)*0.7))/100) - TRUNC((D8*TRUNC(('PREMISAS CAM'!E4)*0.7))/100))</f>
        <v>0</v>
      </c>
      <c r="G8" s="2">
        <f t="shared" si="0"/>
        <v>13</v>
      </c>
      <c r="H8" s="2">
        <f>IF((C13+F13+('PREMISAS CAM'!E4-(TRUNC('PREMISAS CAM'!E4*0.3)+TRUNC('PREMISAS CAM'!E4*0.7))))&gt;COUNTA(A5:A12),G8+1,G8)</f>
        <v>13</v>
      </c>
    </row>
    <row r="9" spans="1:8" ht="28.15" customHeight="1">
      <c r="A9" s="61" t="s">
        <v>16</v>
      </c>
      <c r="B9" s="2">
        <f>TRUNC(TRUNC(('PREMISAS CAM'!E4)*0.3)/COUNTA(A5:A12))</f>
        <v>13</v>
      </c>
      <c r="C9" s="3">
        <f>TRUNC(('PREMISAS CAM'!E4)*0.3)/COUNTA(A5:A12) - TRUNC(TRUNC(('PREMISAS CAM'!E4)*0.3)/COUNTA(A5:A12))</f>
        <v>0.5</v>
      </c>
      <c r="D9" s="3">
        <f>'PREMISAS CAM'!C12</f>
        <v>0</v>
      </c>
      <c r="E9" s="2">
        <f>TRUNC((D9*TRUNC(('PREMISAS CAM'!E4)*0.7))/100,0)</f>
        <v>0</v>
      </c>
      <c r="F9" s="4">
        <f>(((D9*TRUNC(('PREMISAS CAM'!E4)*0.7))/100) - TRUNC((D9*TRUNC(('PREMISAS CAM'!E4)*0.7))/100))</f>
        <v>0</v>
      </c>
      <c r="G9" s="2">
        <f>SUM(B9,E9)</f>
        <v>13</v>
      </c>
      <c r="H9" s="2">
        <f>IF((C13+F13+('PREMISAS CAM'!E4-(TRUNC('PREMISAS CAM'!E4*0.3)+TRUNC('PREMISAS CAM'!E4*0.7))))&gt;COUNTA(A5:A12),G9+1,G9)</f>
        <v>13</v>
      </c>
    </row>
    <row r="10" spans="1:8" ht="28.15" customHeight="1">
      <c r="A10" s="61" t="s">
        <v>31</v>
      </c>
      <c r="B10" s="2">
        <f>TRUNC(TRUNC(('PREMISAS CAM'!E4)*0.3)/COUNTA(A5:A12))</f>
        <v>13</v>
      </c>
      <c r="C10" s="3">
        <f>TRUNC(('PREMISAS CAM'!E4)*0.3)/COUNTA(A5:A12) - TRUNC(TRUNC(('PREMISAS CAM'!E4)*0.3)/COUNTA(A5:A12))</f>
        <v>0.5</v>
      </c>
      <c r="D10" s="3">
        <f>'PREMISAS CAM'!C13</f>
        <v>0</v>
      </c>
      <c r="E10" s="2">
        <f>TRUNC((D10*TRUNC(('PREMISAS CAM'!E4)*0.7))/100,0)</f>
        <v>0</v>
      </c>
      <c r="F10" s="4">
        <f>(((D10*TRUNC(('PREMISAS CAM'!E4)*0.7))/100) - TRUNC((D10*TRUNC(('PREMISAS CAM'!E4)*0.7))/100))</f>
        <v>0</v>
      </c>
      <c r="G10" s="2">
        <f t="shared" si="0"/>
        <v>13</v>
      </c>
      <c r="H10" s="2">
        <f>IF((C13+F13+('PREMISAS CAM'!E4-(TRUNC('PREMISAS CAM'!E4*0.3)+TRUNC('PREMISAS CAM'!E4*0.7))))&gt;COUNTA(A5:A12),G10+1,G10)</f>
        <v>13</v>
      </c>
    </row>
    <row r="11" spans="1:8" ht="28.15" customHeight="1">
      <c r="A11" s="61" t="s">
        <v>34</v>
      </c>
      <c r="B11" s="2">
        <f>TRUNC(TRUNC(('PREMISAS CAM'!E4)*0.3)/COUNTA(A5:A12))</f>
        <v>13</v>
      </c>
      <c r="C11" s="3">
        <f>TRUNC(('PREMISAS CAM'!E4)*0.3)/COUNTA(A5:A12) - TRUNC(TRUNC(('PREMISAS CAM'!E4)*0.3)/COUNTA(A5:A12))</f>
        <v>0.5</v>
      </c>
      <c r="D11" s="3">
        <f>'PREMISAS CAM'!C14</f>
        <v>0</v>
      </c>
      <c r="E11" s="2">
        <f>TRUNC((D11*TRUNC(('PREMISAS CAM'!E4)*0.7))/100,0)</f>
        <v>0</v>
      </c>
      <c r="F11" s="4">
        <f>(((D11*TRUNC(('PREMISAS CAM'!E4)*0.7))/100) - TRUNC((D11*TRUNC(('PREMISAS CAM'!E4)*0.7))/100))</f>
        <v>0</v>
      </c>
      <c r="G11" s="2">
        <f t="shared" si="0"/>
        <v>13</v>
      </c>
      <c r="H11" s="2">
        <f>IF((C13+F13+('PREMISAS CAM'!E4-(TRUNC('PREMISAS CAM'!E4*0.3)+TRUNC('PREMISAS CAM'!E4*0.7))))&gt;COUNTA(A5:A12),G11+1,G11)</f>
        <v>13</v>
      </c>
    </row>
    <row r="12" spans="1:8" ht="28.15" customHeight="1">
      <c r="A12" s="61" t="s">
        <v>33</v>
      </c>
      <c r="B12" s="2">
        <f>TRUNC(TRUNC(('PREMISAS CAM'!E4)*0.3)/COUNTA(A5:A12))</f>
        <v>13</v>
      </c>
      <c r="C12" s="3">
        <f>TRUNC(('PREMISAS CAM'!E4)*0.3)/COUNTA(A5:A12) - TRUNC(TRUNC(('PREMISAS CAM'!E4)*0.3)/COUNTA(A5:A12))</f>
        <v>0.5</v>
      </c>
      <c r="D12" s="3">
        <f>'PREMISAS CAM'!C15</f>
        <v>7.4</v>
      </c>
      <c r="E12" s="2">
        <f>TRUNC((D12*TRUNC(('PREMISAS CAM'!E4)*0.7))/100,0)</f>
        <v>18</v>
      </c>
      <c r="F12" s="4">
        <f>(((D12*TRUNC(('PREMISAS CAM'!E4)*0.7))/100) - TRUNC((D12*TRUNC(('PREMISAS CAM'!E4)*0.7))/100))</f>
        <v>0.64800000000000324</v>
      </c>
      <c r="G12" s="2">
        <f t="shared" si="0"/>
        <v>31</v>
      </c>
      <c r="H12" s="2">
        <f>IF((C13+F13+('PREMISAS CAM'!E4-(TRUNC('PREMISAS CAM'!E4*0.3)+TRUNC('PREMISAS CAM'!E4*0.7))))&gt;COUNTA(A5:A12),G12+1,G12)</f>
        <v>31</v>
      </c>
    </row>
    <row r="13" spans="1:8" ht="23.25" customHeight="1">
      <c r="A13" s="5" t="s">
        <v>1</v>
      </c>
      <c r="B13" s="7">
        <f t="shared" ref="B13:H13" si="1">SUM(B5:B12)</f>
        <v>104</v>
      </c>
      <c r="C13" s="10">
        <f t="shared" si="1"/>
        <v>4</v>
      </c>
      <c r="D13" s="10">
        <f t="shared" si="1"/>
        <v>99.999999999999986</v>
      </c>
      <c r="E13" s="7">
        <f t="shared" si="1"/>
        <v>251</v>
      </c>
      <c r="F13" s="6">
        <f t="shared" si="1"/>
        <v>0.99999999999997868</v>
      </c>
      <c r="G13" s="7">
        <f t="shared" si="1"/>
        <v>355</v>
      </c>
      <c r="H13" s="7">
        <f t="shared" si="1"/>
        <v>355</v>
      </c>
    </row>
    <row r="15" spans="1:8">
      <c r="A15" s="8"/>
      <c r="B15" s="8"/>
      <c r="C15" s="8"/>
    </row>
  </sheetData>
  <mergeCells count="5">
    <mergeCell ref="A2:H2"/>
    <mergeCell ref="A3:A4"/>
    <mergeCell ref="B3:F3"/>
    <mergeCell ref="G3:G4"/>
    <mergeCell ref="H3:H4"/>
  </mergeCells>
  <printOptions horizontalCentered="1"/>
  <pageMargins left="0.39370078740157483" right="0.39370078740157483" top="0.78740157480314965" bottom="0.39370078740157483" header="0.31496062992125984" footer="0.31496062992125984"/>
  <pageSetup scale="75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2:K53"/>
  <sheetViews>
    <sheetView zoomScale="90" zoomScaleNormal="90" zoomScaleSheetLayoutView="70" workbookViewId="0"/>
  </sheetViews>
  <sheetFormatPr baseColWidth="10" defaultColWidth="11.5703125" defaultRowHeight="12.75"/>
  <cols>
    <col min="1" max="1" width="5.7109375" style="40" customWidth="1"/>
    <col min="2" max="11" width="7.7109375" style="40" customWidth="1"/>
    <col min="12" max="163" width="11.5703125" style="40"/>
    <col min="164" max="164" width="5.7109375" style="40" customWidth="1"/>
    <col min="165" max="204" width="7.85546875" style="40" customWidth="1"/>
    <col min="205" max="419" width="11.5703125" style="40"/>
    <col min="420" max="420" width="5.7109375" style="40" customWidth="1"/>
    <col min="421" max="460" width="7.85546875" style="40" customWidth="1"/>
    <col min="461" max="675" width="11.5703125" style="40"/>
    <col min="676" max="676" width="5.7109375" style="40" customWidth="1"/>
    <col min="677" max="716" width="7.85546875" style="40" customWidth="1"/>
    <col min="717" max="931" width="11.5703125" style="40"/>
    <col min="932" max="932" width="5.7109375" style="40" customWidth="1"/>
    <col min="933" max="972" width="7.85546875" style="40" customWidth="1"/>
    <col min="973" max="1187" width="11.5703125" style="40"/>
    <col min="1188" max="1188" width="5.7109375" style="40" customWidth="1"/>
    <col min="1189" max="1228" width="7.85546875" style="40" customWidth="1"/>
    <col min="1229" max="1443" width="11.5703125" style="40"/>
    <col min="1444" max="1444" width="5.7109375" style="40" customWidth="1"/>
    <col min="1445" max="1484" width="7.85546875" style="40" customWidth="1"/>
    <col min="1485" max="1699" width="11.5703125" style="40"/>
    <col min="1700" max="1700" width="5.7109375" style="40" customWidth="1"/>
    <col min="1701" max="1740" width="7.85546875" style="40" customWidth="1"/>
    <col min="1741" max="1955" width="11.5703125" style="40"/>
    <col min="1956" max="1956" width="5.7109375" style="40" customWidth="1"/>
    <col min="1957" max="1996" width="7.85546875" style="40" customWidth="1"/>
    <col min="1997" max="2211" width="11.5703125" style="40"/>
    <col min="2212" max="2212" width="5.7109375" style="40" customWidth="1"/>
    <col min="2213" max="2252" width="7.85546875" style="40" customWidth="1"/>
    <col min="2253" max="2467" width="11.5703125" style="40"/>
    <col min="2468" max="2468" width="5.7109375" style="40" customWidth="1"/>
    <col min="2469" max="2508" width="7.85546875" style="40" customWidth="1"/>
    <col min="2509" max="2723" width="11.5703125" style="40"/>
    <col min="2724" max="2724" width="5.7109375" style="40" customWidth="1"/>
    <col min="2725" max="2764" width="7.85546875" style="40" customWidth="1"/>
    <col min="2765" max="2979" width="11.5703125" style="40"/>
    <col min="2980" max="2980" width="5.7109375" style="40" customWidth="1"/>
    <col min="2981" max="3020" width="7.85546875" style="40" customWidth="1"/>
    <col min="3021" max="3235" width="11.5703125" style="40"/>
    <col min="3236" max="3236" width="5.7109375" style="40" customWidth="1"/>
    <col min="3237" max="3276" width="7.85546875" style="40" customWidth="1"/>
    <col min="3277" max="3491" width="11.5703125" style="40"/>
    <col min="3492" max="3492" width="5.7109375" style="40" customWidth="1"/>
    <col min="3493" max="3532" width="7.85546875" style="40" customWidth="1"/>
    <col min="3533" max="3747" width="11.5703125" style="40"/>
    <col min="3748" max="3748" width="5.7109375" style="40" customWidth="1"/>
    <col min="3749" max="3788" width="7.85546875" style="40" customWidth="1"/>
    <col min="3789" max="4003" width="11.5703125" style="40"/>
    <col min="4004" max="4004" width="5.7109375" style="40" customWidth="1"/>
    <col min="4005" max="4044" width="7.85546875" style="40" customWidth="1"/>
    <col min="4045" max="4259" width="11.5703125" style="40"/>
    <col min="4260" max="4260" width="5.7109375" style="40" customWidth="1"/>
    <col min="4261" max="4300" width="7.85546875" style="40" customWidth="1"/>
    <col min="4301" max="4515" width="11.5703125" style="40"/>
    <col min="4516" max="4516" width="5.7109375" style="40" customWidth="1"/>
    <col min="4517" max="4556" width="7.85546875" style="40" customWidth="1"/>
    <col min="4557" max="4771" width="11.5703125" style="40"/>
    <col min="4772" max="4772" width="5.7109375" style="40" customWidth="1"/>
    <col min="4773" max="4812" width="7.85546875" style="40" customWidth="1"/>
    <col min="4813" max="5027" width="11.5703125" style="40"/>
    <col min="5028" max="5028" width="5.7109375" style="40" customWidth="1"/>
    <col min="5029" max="5068" width="7.85546875" style="40" customWidth="1"/>
    <col min="5069" max="5283" width="11.5703125" style="40"/>
    <col min="5284" max="5284" width="5.7109375" style="40" customWidth="1"/>
    <col min="5285" max="5324" width="7.85546875" style="40" customWidth="1"/>
    <col min="5325" max="5539" width="11.5703125" style="40"/>
    <col min="5540" max="5540" width="5.7109375" style="40" customWidth="1"/>
    <col min="5541" max="5580" width="7.85546875" style="40" customWidth="1"/>
    <col min="5581" max="5795" width="11.5703125" style="40"/>
    <col min="5796" max="5796" width="5.7109375" style="40" customWidth="1"/>
    <col min="5797" max="5836" width="7.85546875" style="40" customWidth="1"/>
    <col min="5837" max="6051" width="11.5703125" style="40"/>
    <col min="6052" max="6052" width="5.7109375" style="40" customWidth="1"/>
    <col min="6053" max="6092" width="7.85546875" style="40" customWidth="1"/>
    <col min="6093" max="6307" width="11.5703125" style="40"/>
    <col min="6308" max="6308" width="5.7109375" style="40" customWidth="1"/>
    <col min="6309" max="6348" width="7.85546875" style="40" customWidth="1"/>
    <col min="6349" max="6563" width="11.5703125" style="40"/>
    <col min="6564" max="6564" width="5.7109375" style="40" customWidth="1"/>
    <col min="6565" max="6604" width="7.85546875" style="40" customWidth="1"/>
    <col min="6605" max="6819" width="11.5703125" style="40"/>
    <col min="6820" max="6820" width="5.7109375" style="40" customWidth="1"/>
    <col min="6821" max="6860" width="7.85546875" style="40" customWidth="1"/>
    <col min="6861" max="7075" width="11.5703125" style="40"/>
    <col min="7076" max="7076" width="5.7109375" style="40" customWidth="1"/>
    <col min="7077" max="7116" width="7.85546875" style="40" customWidth="1"/>
    <col min="7117" max="7331" width="11.5703125" style="40"/>
    <col min="7332" max="7332" width="5.7109375" style="40" customWidth="1"/>
    <col min="7333" max="7372" width="7.85546875" style="40" customWidth="1"/>
    <col min="7373" max="7587" width="11.5703125" style="40"/>
    <col min="7588" max="7588" width="5.7109375" style="40" customWidth="1"/>
    <col min="7589" max="7628" width="7.85546875" style="40" customWidth="1"/>
    <col min="7629" max="7843" width="11.5703125" style="40"/>
    <col min="7844" max="7844" width="5.7109375" style="40" customWidth="1"/>
    <col min="7845" max="7884" width="7.85546875" style="40" customWidth="1"/>
    <col min="7885" max="8099" width="11.5703125" style="40"/>
    <col min="8100" max="8100" width="5.7109375" style="40" customWidth="1"/>
    <col min="8101" max="8140" width="7.85546875" style="40" customWidth="1"/>
    <col min="8141" max="8355" width="11.5703125" style="40"/>
    <col min="8356" max="8356" width="5.7109375" style="40" customWidth="1"/>
    <col min="8357" max="8396" width="7.85546875" style="40" customWidth="1"/>
    <col min="8397" max="8611" width="11.5703125" style="40"/>
    <col min="8612" max="8612" width="5.7109375" style="40" customWidth="1"/>
    <col min="8613" max="8652" width="7.85546875" style="40" customWidth="1"/>
    <col min="8653" max="8867" width="11.5703125" style="40"/>
    <col min="8868" max="8868" width="5.7109375" style="40" customWidth="1"/>
    <col min="8869" max="8908" width="7.85546875" style="40" customWidth="1"/>
    <col min="8909" max="9123" width="11.5703125" style="40"/>
    <col min="9124" max="9124" width="5.7109375" style="40" customWidth="1"/>
    <col min="9125" max="9164" width="7.85546875" style="40" customWidth="1"/>
    <col min="9165" max="9379" width="11.5703125" style="40"/>
    <col min="9380" max="9380" width="5.7109375" style="40" customWidth="1"/>
    <col min="9381" max="9420" width="7.85546875" style="40" customWidth="1"/>
    <col min="9421" max="9635" width="11.5703125" style="40"/>
    <col min="9636" max="9636" width="5.7109375" style="40" customWidth="1"/>
    <col min="9637" max="9676" width="7.85546875" style="40" customWidth="1"/>
    <col min="9677" max="9891" width="11.5703125" style="40"/>
    <col min="9892" max="9892" width="5.7109375" style="40" customWidth="1"/>
    <col min="9893" max="9932" width="7.85546875" style="40" customWidth="1"/>
    <col min="9933" max="10147" width="11.5703125" style="40"/>
    <col min="10148" max="10148" width="5.7109375" style="40" customWidth="1"/>
    <col min="10149" max="10188" width="7.85546875" style="40" customWidth="1"/>
    <col min="10189" max="10403" width="11.5703125" style="40"/>
    <col min="10404" max="10404" width="5.7109375" style="40" customWidth="1"/>
    <col min="10405" max="10444" width="7.85546875" style="40" customWidth="1"/>
    <col min="10445" max="10659" width="11.5703125" style="40"/>
    <col min="10660" max="10660" width="5.7109375" style="40" customWidth="1"/>
    <col min="10661" max="10700" width="7.85546875" style="40" customWidth="1"/>
    <col min="10701" max="10915" width="11.5703125" style="40"/>
    <col min="10916" max="10916" width="5.7109375" style="40" customWidth="1"/>
    <col min="10917" max="10956" width="7.85546875" style="40" customWidth="1"/>
    <col min="10957" max="11171" width="11.5703125" style="40"/>
    <col min="11172" max="11172" width="5.7109375" style="40" customWidth="1"/>
    <col min="11173" max="11212" width="7.85546875" style="40" customWidth="1"/>
    <col min="11213" max="11427" width="11.5703125" style="40"/>
    <col min="11428" max="11428" width="5.7109375" style="40" customWidth="1"/>
    <col min="11429" max="11468" width="7.85546875" style="40" customWidth="1"/>
    <col min="11469" max="11683" width="11.5703125" style="40"/>
    <col min="11684" max="11684" width="5.7109375" style="40" customWidth="1"/>
    <col min="11685" max="11724" width="7.85546875" style="40" customWidth="1"/>
    <col min="11725" max="11939" width="11.5703125" style="40"/>
    <col min="11940" max="11940" width="5.7109375" style="40" customWidth="1"/>
    <col min="11941" max="11980" width="7.85546875" style="40" customWidth="1"/>
    <col min="11981" max="12195" width="11.5703125" style="40"/>
    <col min="12196" max="12196" width="5.7109375" style="40" customWidth="1"/>
    <col min="12197" max="12236" width="7.85546875" style="40" customWidth="1"/>
    <col min="12237" max="12451" width="11.5703125" style="40"/>
    <col min="12452" max="12452" width="5.7109375" style="40" customWidth="1"/>
    <col min="12453" max="12492" width="7.85546875" style="40" customWidth="1"/>
    <col min="12493" max="12707" width="11.5703125" style="40"/>
    <col min="12708" max="12708" width="5.7109375" style="40" customWidth="1"/>
    <col min="12709" max="12748" width="7.85546875" style="40" customWidth="1"/>
    <col min="12749" max="12963" width="11.5703125" style="40"/>
    <col min="12964" max="12964" width="5.7109375" style="40" customWidth="1"/>
    <col min="12965" max="13004" width="7.85546875" style="40" customWidth="1"/>
    <col min="13005" max="13219" width="11.5703125" style="40"/>
    <col min="13220" max="13220" width="5.7109375" style="40" customWidth="1"/>
    <col min="13221" max="13260" width="7.85546875" style="40" customWidth="1"/>
    <col min="13261" max="13475" width="11.5703125" style="40"/>
    <col min="13476" max="13476" width="5.7109375" style="40" customWidth="1"/>
    <col min="13477" max="13516" width="7.85546875" style="40" customWidth="1"/>
    <col min="13517" max="13731" width="11.5703125" style="40"/>
    <col min="13732" max="13732" width="5.7109375" style="40" customWidth="1"/>
    <col min="13733" max="13772" width="7.85546875" style="40" customWidth="1"/>
    <col min="13773" max="13987" width="11.5703125" style="40"/>
    <col min="13988" max="13988" width="5.7109375" style="40" customWidth="1"/>
    <col min="13989" max="14028" width="7.85546875" style="40" customWidth="1"/>
    <col min="14029" max="14243" width="11.5703125" style="40"/>
    <col min="14244" max="14244" width="5.7109375" style="40" customWidth="1"/>
    <col min="14245" max="14284" width="7.85546875" style="40" customWidth="1"/>
    <col min="14285" max="14499" width="11.5703125" style="40"/>
    <col min="14500" max="14500" width="5.7109375" style="40" customWidth="1"/>
    <col min="14501" max="14540" width="7.85546875" style="40" customWidth="1"/>
    <col min="14541" max="14755" width="11.5703125" style="40"/>
    <col min="14756" max="14756" width="5.7109375" style="40" customWidth="1"/>
    <col min="14757" max="14796" width="7.85546875" style="40" customWidth="1"/>
    <col min="14797" max="15011" width="11.5703125" style="40"/>
    <col min="15012" max="15012" width="5.7109375" style="40" customWidth="1"/>
    <col min="15013" max="15052" width="7.85546875" style="40" customWidth="1"/>
    <col min="15053" max="15267" width="11.5703125" style="40"/>
    <col min="15268" max="15268" width="5.7109375" style="40" customWidth="1"/>
    <col min="15269" max="15308" width="7.85546875" style="40" customWidth="1"/>
    <col min="15309" max="15523" width="11.5703125" style="40"/>
    <col min="15524" max="15524" width="5.7109375" style="40" customWidth="1"/>
    <col min="15525" max="15564" width="7.85546875" style="40" customWidth="1"/>
    <col min="15565" max="15779" width="11.5703125" style="40"/>
    <col min="15780" max="15780" width="5.7109375" style="40" customWidth="1"/>
    <col min="15781" max="15820" width="7.85546875" style="40" customWidth="1"/>
    <col min="15821" max="16035" width="11.5703125" style="40"/>
    <col min="16036" max="16036" width="5.7109375" style="40" customWidth="1"/>
    <col min="16037" max="16076" width="7.85546875" style="40" customWidth="1"/>
    <col min="16077" max="16291" width="11.5703125" style="40"/>
    <col min="16292" max="16316" width="11.5703125" style="40" customWidth="1"/>
    <col min="16317" max="16384" width="11.5703125" style="40"/>
  </cols>
  <sheetData>
    <row r="2" spans="1:11">
      <c r="C2" s="30" t="s">
        <v>26</v>
      </c>
      <c r="D2" s="30" t="s">
        <v>27</v>
      </c>
      <c r="E2" s="30" t="s">
        <v>28</v>
      </c>
    </row>
    <row r="3" spans="1:11">
      <c r="B3" s="19" t="s">
        <v>0</v>
      </c>
      <c r="C3" s="28">
        <f>'CONTEOS 30-70 CAM'!H5</f>
        <v>63</v>
      </c>
      <c r="D3" s="28">
        <f xml:space="preserve"> COUNTIF(B18:K53,"PAN")</f>
        <v>63</v>
      </c>
      <c r="E3" s="28">
        <f>D3-C3</f>
        <v>0</v>
      </c>
    </row>
    <row r="4" spans="1:11">
      <c r="B4" s="20" t="s">
        <v>6</v>
      </c>
      <c r="C4" s="28">
        <f>'CONTEOS 30-70 CAM'!H6</f>
        <v>186</v>
      </c>
      <c r="D4" s="28">
        <f xml:space="preserve"> COUNTIF(B18:K53,"PRI")</f>
        <v>186</v>
      </c>
      <c r="E4" s="28">
        <f t="shared" ref="E4:E7" si="0">D4-C4</f>
        <v>0</v>
      </c>
    </row>
    <row r="5" spans="1:11">
      <c r="A5" s="63"/>
      <c r="B5" s="21" t="s">
        <v>7</v>
      </c>
      <c r="C5" s="28">
        <f>'CONTEOS 30-70 CAM'!H7</f>
        <v>23</v>
      </c>
      <c r="D5" s="28">
        <f xml:space="preserve"> COUNTIF(B18:K53,"PRD")</f>
        <v>23</v>
      </c>
      <c r="E5" s="28">
        <f t="shared" si="0"/>
        <v>0</v>
      </c>
    </row>
    <row r="6" spans="1:11">
      <c r="A6" s="63"/>
      <c r="B6" s="22" t="s">
        <v>8</v>
      </c>
      <c r="C6" s="28">
        <f>'CONTEOS 30-70 CAM'!H8</f>
        <v>13</v>
      </c>
      <c r="D6" s="28">
        <f xml:space="preserve"> COUNTIF(B18:K53,"PT")</f>
        <v>13</v>
      </c>
      <c r="E6" s="28">
        <f>D6-C6</f>
        <v>0</v>
      </c>
    </row>
    <row r="7" spans="1:11">
      <c r="A7" s="63"/>
      <c r="B7" s="23" t="s">
        <v>9</v>
      </c>
      <c r="C7" s="28">
        <f>'CONTEOS 30-70 CAM'!H9</f>
        <v>13</v>
      </c>
      <c r="D7" s="28">
        <f xml:space="preserve"> COUNTIF(B18:K53,"PVEM")</f>
        <v>13</v>
      </c>
      <c r="E7" s="28">
        <f t="shared" si="0"/>
        <v>0</v>
      </c>
    </row>
    <row r="8" spans="1:11">
      <c r="A8" s="63"/>
      <c r="B8" s="24" t="s">
        <v>29</v>
      </c>
      <c r="C8" s="28">
        <f>'CONTEOS 30-70 CAM'!H10</f>
        <v>13</v>
      </c>
      <c r="D8" s="28">
        <f xml:space="preserve"> COUNTIF(B18:K53,"CONV")</f>
        <v>13</v>
      </c>
      <c r="E8" s="28">
        <f>D8-C8</f>
        <v>0</v>
      </c>
    </row>
    <row r="9" spans="1:11">
      <c r="A9" s="63"/>
      <c r="B9" s="25" t="s">
        <v>25</v>
      </c>
      <c r="C9" s="28">
        <f>'CONTEOS 30-70 CAM'!H11</f>
        <v>13</v>
      </c>
      <c r="D9" s="28">
        <f xml:space="preserve"> COUNTIF(B18:K53,"PNA")</f>
        <v>13</v>
      </c>
      <c r="E9" s="28">
        <f>D9-C9</f>
        <v>0</v>
      </c>
    </row>
    <row r="10" spans="1:11">
      <c r="A10" s="63"/>
      <c r="B10" s="26" t="s">
        <v>33</v>
      </c>
      <c r="C10" s="28">
        <f>'CONTEOS 30-70 CAM'!H12</f>
        <v>31</v>
      </c>
      <c r="D10" s="28">
        <f xml:space="preserve"> COUNTIF(B18:K53,"PUDC")</f>
        <v>31</v>
      </c>
      <c r="E10" s="28">
        <f t="shared" ref="E10:E11" si="1">D10-C10</f>
        <v>0</v>
      </c>
    </row>
    <row r="11" spans="1:11">
      <c r="A11" s="63"/>
      <c r="B11" s="48" t="s">
        <v>70</v>
      </c>
      <c r="C11" s="28">
        <v>5</v>
      </c>
      <c r="D11" s="28">
        <f xml:space="preserve"> COUNTIF(B18:K53,"IFE")</f>
        <v>5</v>
      </c>
      <c r="E11" s="28">
        <f t="shared" si="1"/>
        <v>0</v>
      </c>
    </row>
    <row r="12" spans="1:11">
      <c r="A12" s="64"/>
      <c r="B12" s="62"/>
      <c r="C12" s="46"/>
      <c r="D12" s="46"/>
      <c r="E12" s="46"/>
    </row>
    <row r="13" spans="1:11">
      <c r="A13" s="63"/>
    </row>
    <row r="15" spans="1:11" ht="15" customHeight="1">
      <c r="A15" s="46"/>
      <c r="B15" s="79" t="s">
        <v>4</v>
      </c>
      <c r="C15" s="79"/>
      <c r="D15" s="79"/>
      <c r="E15" s="79"/>
      <c r="F15" s="79"/>
      <c r="G15" s="79"/>
      <c r="H15" s="79"/>
      <c r="I15" s="79"/>
      <c r="J15" s="79"/>
      <c r="K15" s="79"/>
    </row>
    <row r="16" spans="1:11">
      <c r="A16" s="46"/>
      <c r="B16" s="60" t="s">
        <v>40</v>
      </c>
      <c r="C16" s="60" t="s">
        <v>41</v>
      </c>
      <c r="D16" s="60" t="s">
        <v>42</v>
      </c>
      <c r="E16" s="60" t="s">
        <v>36</v>
      </c>
      <c r="F16" s="44" t="s">
        <v>37</v>
      </c>
      <c r="G16" s="44" t="s">
        <v>38</v>
      </c>
      <c r="H16" s="60" t="s">
        <v>39</v>
      </c>
      <c r="I16" s="60" t="s">
        <v>40</v>
      </c>
      <c r="J16" s="60" t="s">
        <v>41</v>
      </c>
      <c r="K16" s="60" t="s">
        <v>42</v>
      </c>
    </row>
    <row r="17" spans="1:11">
      <c r="A17" s="46"/>
      <c r="B17" s="44">
        <v>21</v>
      </c>
      <c r="C17" s="44">
        <v>22</v>
      </c>
      <c r="D17" s="44">
        <v>23</v>
      </c>
      <c r="E17" s="44">
        <v>24</v>
      </c>
      <c r="F17" s="44">
        <v>25</v>
      </c>
      <c r="G17" s="44">
        <v>26</v>
      </c>
      <c r="H17" s="44">
        <v>27</v>
      </c>
      <c r="I17" s="44">
        <v>28</v>
      </c>
      <c r="J17" s="44">
        <v>29</v>
      </c>
      <c r="K17" s="44">
        <v>30</v>
      </c>
    </row>
    <row r="18" spans="1:11">
      <c r="A18" s="47">
        <v>1</v>
      </c>
      <c r="B18" s="25" t="s">
        <v>25</v>
      </c>
      <c r="C18" s="20" t="s">
        <v>69</v>
      </c>
      <c r="D18" s="25" t="s">
        <v>25</v>
      </c>
      <c r="E18" s="20" t="s">
        <v>69</v>
      </c>
      <c r="F18" s="31" t="s">
        <v>0</v>
      </c>
      <c r="G18" s="20" t="s">
        <v>69</v>
      </c>
      <c r="H18" s="34" t="s">
        <v>33</v>
      </c>
      <c r="I18" s="20" t="s">
        <v>69</v>
      </c>
      <c r="J18" s="21" t="s">
        <v>7</v>
      </c>
      <c r="K18" s="20" t="s">
        <v>69</v>
      </c>
    </row>
    <row r="19" spans="1:11">
      <c r="A19" s="47">
        <v>2</v>
      </c>
      <c r="B19" s="20" t="s">
        <v>69</v>
      </c>
      <c r="C19" s="21" t="s">
        <v>7</v>
      </c>
      <c r="D19" s="20" t="s">
        <v>69</v>
      </c>
      <c r="E19" s="31" t="s">
        <v>0</v>
      </c>
      <c r="F19" s="20" t="s">
        <v>69</v>
      </c>
      <c r="G19" s="34" t="s">
        <v>33</v>
      </c>
      <c r="H19" s="20" t="s">
        <v>69</v>
      </c>
      <c r="I19" s="20" t="s">
        <v>69</v>
      </c>
      <c r="J19" s="20" t="s">
        <v>69</v>
      </c>
      <c r="K19" s="31" t="s">
        <v>0</v>
      </c>
    </row>
    <row r="20" spans="1:11">
      <c r="A20" s="47">
        <v>3</v>
      </c>
      <c r="B20" s="48" t="s">
        <v>70</v>
      </c>
      <c r="C20" s="20" t="s">
        <v>69</v>
      </c>
      <c r="D20" s="31" t="s">
        <v>0</v>
      </c>
      <c r="E20" s="20" t="s">
        <v>69</v>
      </c>
      <c r="F20" s="34" t="s">
        <v>33</v>
      </c>
      <c r="G20" s="20" t="s">
        <v>69</v>
      </c>
      <c r="H20" s="33" t="s">
        <v>29</v>
      </c>
      <c r="I20" s="20" t="s">
        <v>69</v>
      </c>
      <c r="J20" s="31" t="s">
        <v>0</v>
      </c>
      <c r="K20" s="20" t="s">
        <v>69</v>
      </c>
    </row>
    <row r="21" spans="1:11">
      <c r="A21" s="47">
        <v>4</v>
      </c>
      <c r="B21" s="20" t="s">
        <v>69</v>
      </c>
      <c r="C21" s="31" t="s">
        <v>0</v>
      </c>
      <c r="D21" s="20" t="s">
        <v>69</v>
      </c>
      <c r="E21" s="34" t="s">
        <v>33</v>
      </c>
      <c r="F21" s="20" t="s">
        <v>69</v>
      </c>
      <c r="G21" s="20" t="s">
        <v>69</v>
      </c>
      <c r="H21" s="20" t="s">
        <v>69</v>
      </c>
      <c r="I21" s="31" t="s">
        <v>0</v>
      </c>
      <c r="J21" s="20" t="s">
        <v>69</v>
      </c>
      <c r="K21" s="32" t="s">
        <v>8</v>
      </c>
    </row>
    <row r="22" spans="1:11">
      <c r="A22" s="47">
        <v>5</v>
      </c>
      <c r="B22" s="31" t="s">
        <v>0</v>
      </c>
      <c r="C22" s="20" t="s">
        <v>69</v>
      </c>
      <c r="D22" s="34" t="s">
        <v>33</v>
      </c>
      <c r="E22" s="20" t="s">
        <v>69</v>
      </c>
      <c r="F22" s="21" t="s">
        <v>7</v>
      </c>
      <c r="G22" s="20" t="s">
        <v>69</v>
      </c>
      <c r="H22" s="31" t="s">
        <v>0</v>
      </c>
      <c r="I22" s="20" t="s">
        <v>69</v>
      </c>
      <c r="J22" s="32" t="s">
        <v>8</v>
      </c>
      <c r="K22" s="20" t="s">
        <v>69</v>
      </c>
    </row>
    <row r="23" spans="1:11">
      <c r="A23" s="47">
        <v>6</v>
      </c>
      <c r="B23" s="20" t="s">
        <v>69</v>
      </c>
      <c r="C23" s="34" t="s">
        <v>33</v>
      </c>
      <c r="D23" s="20" t="s">
        <v>69</v>
      </c>
      <c r="E23" s="20" t="s">
        <v>69</v>
      </c>
      <c r="F23" s="20" t="s">
        <v>69</v>
      </c>
      <c r="G23" s="31" t="s">
        <v>0</v>
      </c>
      <c r="H23" s="20" t="s">
        <v>69</v>
      </c>
      <c r="I23" s="32" t="s">
        <v>8</v>
      </c>
      <c r="J23" s="20" t="s">
        <v>69</v>
      </c>
      <c r="K23" s="21" t="s">
        <v>7</v>
      </c>
    </row>
    <row r="24" spans="1:11">
      <c r="A24" s="47">
        <v>7</v>
      </c>
      <c r="B24" s="34" t="s">
        <v>33</v>
      </c>
      <c r="C24" s="20" t="s">
        <v>69</v>
      </c>
      <c r="D24" s="33" t="s">
        <v>29</v>
      </c>
      <c r="E24" s="20" t="s">
        <v>69</v>
      </c>
      <c r="F24" s="31" t="s">
        <v>0</v>
      </c>
      <c r="G24" s="20" t="s">
        <v>69</v>
      </c>
      <c r="H24" s="32" t="s">
        <v>8</v>
      </c>
      <c r="I24" s="20" t="s">
        <v>69</v>
      </c>
      <c r="J24" s="21" t="s">
        <v>7</v>
      </c>
      <c r="K24" s="20" t="s">
        <v>69</v>
      </c>
    </row>
    <row r="25" spans="1:11">
      <c r="A25" s="47">
        <v>8</v>
      </c>
      <c r="B25" s="20" t="s">
        <v>69</v>
      </c>
      <c r="C25" s="20" t="s">
        <v>69</v>
      </c>
      <c r="D25" s="20" t="s">
        <v>69</v>
      </c>
      <c r="E25" s="31" t="s">
        <v>0</v>
      </c>
      <c r="F25" s="20" t="s">
        <v>69</v>
      </c>
      <c r="G25" s="32" t="s">
        <v>8</v>
      </c>
      <c r="H25" s="20" t="s">
        <v>69</v>
      </c>
      <c r="I25" s="21" t="s">
        <v>7</v>
      </c>
      <c r="J25" s="20" t="s">
        <v>69</v>
      </c>
      <c r="K25" s="31" t="s">
        <v>0</v>
      </c>
    </row>
    <row r="26" spans="1:11">
      <c r="A26" s="47">
        <v>9</v>
      </c>
      <c r="B26" s="20" t="s">
        <v>69</v>
      </c>
      <c r="C26" s="20" t="s">
        <v>69</v>
      </c>
      <c r="D26" s="31" t="s">
        <v>0</v>
      </c>
      <c r="E26" s="20" t="s">
        <v>69</v>
      </c>
      <c r="F26" s="32" t="s">
        <v>8</v>
      </c>
      <c r="G26" s="20" t="s">
        <v>69</v>
      </c>
      <c r="H26" s="21" t="s">
        <v>7</v>
      </c>
      <c r="I26" s="20" t="s">
        <v>69</v>
      </c>
      <c r="J26" s="31" t="s">
        <v>0</v>
      </c>
      <c r="K26" s="20" t="s">
        <v>69</v>
      </c>
    </row>
    <row r="27" spans="1:11">
      <c r="A27" s="47">
        <v>10</v>
      </c>
      <c r="B27" s="20" t="s">
        <v>69</v>
      </c>
      <c r="C27" s="31" t="s">
        <v>0</v>
      </c>
      <c r="D27" s="20" t="s">
        <v>69</v>
      </c>
      <c r="E27" s="32" t="s">
        <v>8</v>
      </c>
      <c r="F27" s="20" t="s">
        <v>69</v>
      </c>
      <c r="G27" s="21" t="s">
        <v>7</v>
      </c>
      <c r="H27" s="20" t="s">
        <v>69</v>
      </c>
      <c r="I27" s="31" t="s">
        <v>0</v>
      </c>
      <c r="J27" s="20" t="s">
        <v>69</v>
      </c>
      <c r="K27" s="34" t="s">
        <v>33</v>
      </c>
    </row>
    <row r="28" spans="1:11">
      <c r="A28" s="47">
        <v>11</v>
      </c>
      <c r="B28" s="31" t="s">
        <v>0</v>
      </c>
      <c r="C28" s="20" t="s">
        <v>69</v>
      </c>
      <c r="D28" s="32" t="s">
        <v>8</v>
      </c>
      <c r="E28" s="20" t="s">
        <v>69</v>
      </c>
      <c r="F28" s="21" t="s">
        <v>7</v>
      </c>
      <c r="G28" s="20" t="s">
        <v>69</v>
      </c>
      <c r="H28" s="31" t="s">
        <v>0</v>
      </c>
      <c r="I28" s="20" t="s">
        <v>69</v>
      </c>
      <c r="J28" s="34" t="s">
        <v>33</v>
      </c>
      <c r="K28" s="20" t="s">
        <v>69</v>
      </c>
    </row>
    <row r="29" spans="1:11">
      <c r="A29" s="47">
        <v>12</v>
      </c>
      <c r="B29" s="20" t="s">
        <v>69</v>
      </c>
      <c r="C29" s="32" t="s">
        <v>8</v>
      </c>
      <c r="D29" s="20" t="s">
        <v>69</v>
      </c>
      <c r="E29" s="21" t="s">
        <v>7</v>
      </c>
      <c r="F29" s="20" t="s">
        <v>69</v>
      </c>
      <c r="G29" s="31" t="s">
        <v>0</v>
      </c>
      <c r="H29" s="20" t="s">
        <v>69</v>
      </c>
      <c r="I29" s="34" t="s">
        <v>33</v>
      </c>
      <c r="J29" s="20" t="s">
        <v>69</v>
      </c>
      <c r="K29" s="23" t="s">
        <v>9</v>
      </c>
    </row>
    <row r="30" spans="1:11">
      <c r="A30" s="47">
        <v>13</v>
      </c>
      <c r="B30" s="32" t="s">
        <v>8</v>
      </c>
      <c r="C30" s="20" t="s">
        <v>69</v>
      </c>
      <c r="D30" s="21" t="s">
        <v>7</v>
      </c>
      <c r="E30" s="20" t="s">
        <v>69</v>
      </c>
      <c r="F30" s="31" t="s">
        <v>0</v>
      </c>
      <c r="G30" s="20" t="s">
        <v>69</v>
      </c>
      <c r="H30" s="34" t="s">
        <v>33</v>
      </c>
      <c r="I30" s="20" t="s">
        <v>69</v>
      </c>
      <c r="J30" s="23" t="s">
        <v>9</v>
      </c>
      <c r="K30" s="20" t="s">
        <v>69</v>
      </c>
    </row>
    <row r="31" spans="1:11">
      <c r="A31" s="47">
        <v>14</v>
      </c>
      <c r="B31" s="20" t="s">
        <v>69</v>
      </c>
      <c r="C31" s="21" t="s">
        <v>7</v>
      </c>
      <c r="D31" s="20" t="s">
        <v>69</v>
      </c>
      <c r="E31" s="31" t="s">
        <v>0</v>
      </c>
      <c r="F31" s="20" t="s">
        <v>69</v>
      </c>
      <c r="G31" s="34" t="s">
        <v>33</v>
      </c>
      <c r="H31" s="20" t="s">
        <v>69</v>
      </c>
      <c r="I31" s="23" t="s">
        <v>9</v>
      </c>
      <c r="J31" s="20" t="s">
        <v>69</v>
      </c>
      <c r="K31" s="31" t="s">
        <v>0</v>
      </c>
    </row>
    <row r="32" spans="1:11">
      <c r="A32" s="47">
        <v>15</v>
      </c>
      <c r="B32" s="21" t="s">
        <v>7</v>
      </c>
      <c r="C32" s="20" t="s">
        <v>69</v>
      </c>
      <c r="D32" s="31" t="s">
        <v>0</v>
      </c>
      <c r="E32" s="20" t="s">
        <v>69</v>
      </c>
      <c r="F32" s="34" t="s">
        <v>33</v>
      </c>
      <c r="G32" s="20" t="s">
        <v>69</v>
      </c>
      <c r="H32" s="23" t="s">
        <v>9</v>
      </c>
      <c r="I32" s="20" t="s">
        <v>69</v>
      </c>
      <c r="J32" s="31" t="s">
        <v>0</v>
      </c>
      <c r="K32" s="20" t="s">
        <v>69</v>
      </c>
    </row>
    <row r="33" spans="1:11">
      <c r="A33" s="47">
        <v>16</v>
      </c>
      <c r="B33" s="20" t="s">
        <v>69</v>
      </c>
      <c r="C33" s="31" t="s">
        <v>0</v>
      </c>
      <c r="D33" s="20" t="s">
        <v>69</v>
      </c>
      <c r="E33" s="34" t="s">
        <v>33</v>
      </c>
      <c r="F33" s="20" t="s">
        <v>69</v>
      </c>
      <c r="G33" s="23" t="s">
        <v>9</v>
      </c>
      <c r="H33" s="20" t="s">
        <v>69</v>
      </c>
      <c r="I33" s="31" t="s">
        <v>0</v>
      </c>
      <c r="J33" s="20" t="s">
        <v>69</v>
      </c>
      <c r="K33" s="33" t="s">
        <v>29</v>
      </c>
    </row>
    <row r="34" spans="1:11">
      <c r="A34" s="47">
        <v>17</v>
      </c>
      <c r="B34" s="31" t="s">
        <v>0</v>
      </c>
      <c r="C34" s="20" t="s">
        <v>69</v>
      </c>
      <c r="D34" s="34" t="s">
        <v>33</v>
      </c>
      <c r="E34" s="20" t="s">
        <v>69</v>
      </c>
      <c r="F34" s="23" t="s">
        <v>9</v>
      </c>
      <c r="G34" s="20" t="s">
        <v>69</v>
      </c>
      <c r="H34" s="31" t="s">
        <v>0</v>
      </c>
      <c r="I34" s="20" t="s">
        <v>69</v>
      </c>
      <c r="J34" s="33" t="s">
        <v>29</v>
      </c>
      <c r="K34" s="20" t="s">
        <v>69</v>
      </c>
    </row>
    <row r="35" spans="1:11">
      <c r="A35" s="47">
        <v>18</v>
      </c>
      <c r="B35" s="20" t="s">
        <v>69</v>
      </c>
      <c r="C35" s="34" t="s">
        <v>33</v>
      </c>
      <c r="D35" s="20" t="s">
        <v>69</v>
      </c>
      <c r="E35" s="23" t="s">
        <v>9</v>
      </c>
      <c r="F35" s="20" t="s">
        <v>69</v>
      </c>
      <c r="G35" s="31" t="s">
        <v>0</v>
      </c>
      <c r="H35" s="20" t="s">
        <v>69</v>
      </c>
      <c r="I35" s="33" t="s">
        <v>29</v>
      </c>
      <c r="J35" s="20" t="s">
        <v>69</v>
      </c>
      <c r="K35" s="31" t="s">
        <v>0</v>
      </c>
    </row>
    <row r="36" spans="1:11">
      <c r="A36" s="47">
        <v>19</v>
      </c>
      <c r="B36" s="34" t="s">
        <v>33</v>
      </c>
      <c r="C36" s="20" t="s">
        <v>69</v>
      </c>
      <c r="D36" s="23" t="s">
        <v>9</v>
      </c>
      <c r="E36" s="20" t="s">
        <v>69</v>
      </c>
      <c r="F36" s="31" t="s">
        <v>0</v>
      </c>
      <c r="G36" s="20" t="s">
        <v>69</v>
      </c>
      <c r="H36" s="33" t="s">
        <v>29</v>
      </c>
      <c r="I36" s="20" t="s">
        <v>69</v>
      </c>
      <c r="J36" s="32" t="s">
        <v>8</v>
      </c>
      <c r="K36" s="20" t="s">
        <v>69</v>
      </c>
    </row>
    <row r="37" spans="1:11">
      <c r="A37" s="47">
        <v>20</v>
      </c>
      <c r="B37" s="20" t="s">
        <v>69</v>
      </c>
      <c r="C37" s="23" t="s">
        <v>9</v>
      </c>
      <c r="D37" s="20" t="s">
        <v>69</v>
      </c>
      <c r="E37" s="31" t="s">
        <v>0</v>
      </c>
      <c r="F37" s="20" t="s">
        <v>69</v>
      </c>
      <c r="G37" s="33" t="s">
        <v>29</v>
      </c>
      <c r="H37" s="20" t="s">
        <v>69</v>
      </c>
      <c r="I37" s="23" t="s">
        <v>9</v>
      </c>
      <c r="J37" s="20" t="s">
        <v>69</v>
      </c>
      <c r="K37" s="31" t="s">
        <v>0</v>
      </c>
    </row>
    <row r="38" spans="1:11">
      <c r="A38" s="47">
        <v>21</v>
      </c>
      <c r="B38" s="23" t="s">
        <v>9</v>
      </c>
      <c r="C38" s="20" t="s">
        <v>69</v>
      </c>
      <c r="D38" s="31" t="s">
        <v>0</v>
      </c>
      <c r="E38" s="20" t="s">
        <v>69</v>
      </c>
      <c r="F38" s="33" t="s">
        <v>29</v>
      </c>
      <c r="G38" s="20" t="s">
        <v>69</v>
      </c>
      <c r="H38" s="25" t="s">
        <v>25</v>
      </c>
      <c r="I38" s="20" t="s">
        <v>69</v>
      </c>
      <c r="J38" s="31" t="s">
        <v>0</v>
      </c>
      <c r="K38" s="20" t="s">
        <v>69</v>
      </c>
    </row>
    <row r="39" spans="1:11">
      <c r="A39" s="47">
        <v>22</v>
      </c>
      <c r="B39" s="20" t="s">
        <v>69</v>
      </c>
      <c r="C39" s="31" t="s">
        <v>0</v>
      </c>
      <c r="D39" s="20" t="s">
        <v>69</v>
      </c>
      <c r="E39" s="33" t="s">
        <v>29</v>
      </c>
      <c r="F39" s="20" t="s">
        <v>69</v>
      </c>
      <c r="G39" s="48" t="s">
        <v>70</v>
      </c>
      <c r="H39" s="20" t="s">
        <v>69</v>
      </c>
      <c r="I39" s="31" t="s">
        <v>0</v>
      </c>
      <c r="J39" s="20" t="s">
        <v>69</v>
      </c>
      <c r="K39" s="34" t="s">
        <v>33</v>
      </c>
    </row>
    <row r="40" spans="1:11">
      <c r="A40" s="47">
        <v>23</v>
      </c>
      <c r="B40" s="31" t="s">
        <v>0</v>
      </c>
      <c r="C40" s="20" t="s">
        <v>69</v>
      </c>
      <c r="D40" s="33" t="s">
        <v>29</v>
      </c>
      <c r="E40" s="20" t="s">
        <v>69</v>
      </c>
      <c r="F40" s="31" t="s">
        <v>0</v>
      </c>
      <c r="G40" s="20" t="s">
        <v>69</v>
      </c>
      <c r="H40" s="31" t="s">
        <v>0</v>
      </c>
      <c r="I40" s="20" t="s">
        <v>69</v>
      </c>
      <c r="J40" s="34" t="s">
        <v>33</v>
      </c>
      <c r="K40" s="20" t="s">
        <v>69</v>
      </c>
    </row>
    <row r="41" spans="1:11">
      <c r="A41" s="47">
        <v>24</v>
      </c>
      <c r="B41" s="20" t="s">
        <v>69</v>
      </c>
      <c r="C41" s="33" t="s">
        <v>29</v>
      </c>
      <c r="D41" s="20" t="s">
        <v>69</v>
      </c>
      <c r="E41" s="32" t="s">
        <v>8</v>
      </c>
      <c r="F41" s="20" t="s">
        <v>69</v>
      </c>
      <c r="G41" s="31" t="s">
        <v>0</v>
      </c>
      <c r="H41" s="20" t="s">
        <v>69</v>
      </c>
      <c r="I41" s="34" t="s">
        <v>33</v>
      </c>
      <c r="J41" s="20" t="s">
        <v>69</v>
      </c>
      <c r="K41" s="21" t="s">
        <v>7</v>
      </c>
    </row>
    <row r="42" spans="1:11">
      <c r="A42" s="47">
        <v>25</v>
      </c>
      <c r="B42" s="33" t="s">
        <v>29</v>
      </c>
      <c r="C42" s="20" t="s">
        <v>69</v>
      </c>
      <c r="D42" s="23" t="s">
        <v>9</v>
      </c>
      <c r="E42" s="20" t="s">
        <v>69</v>
      </c>
      <c r="F42" s="31" t="s">
        <v>0</v>
      </c>
      <c r="G42" s="20" t="s">
        <v>69</v>
      </c>
      <c r="H42" s="34" t="s">
        <v>33</v>
      </c>
      <c r="I42" s="20" t="s">
        <v>69</v>
      </c>
      <c r="J42" s="21" t="s">
        <v>7</v>
      </c>
      <c r="K42" s="20" t="s">
        <v>69</v>
      </c>
    </row>
    <row r="43" spans="1:11">
      <c r="A43" s="47">
        <v>26</v>
      </c>
      <c r="B43" s="20" t="s">
        <v>69</v>
      </c>
      <c r="C43" s="25" t="s">
        <v>25</v>
      </c>
      <c r="D43" s="20" t="s">
        <v>69</v>
      </c>
      <c r="E43" s="31" t="s">
        <v>0</v>
      </c>
      <c r="F43" s="20" t="s">
        <v>69</v>
      </c>
      <c r="G43" s="34" t="s">
        <v>33</v>
      </c>
      <c r="H43" s="20" t="s">
        <v>69</v>
      </c>
      <c r="I43" s="21" t="s">
        <v>7</v>
      </c>
      <c r="J43" s="20" t="s">
        <v>69</v>
      </c>
      <c r="K43" s="31" t="s">
        <v>0</v>
      </c>
    </row>
    <row r="44" spans="1:11">
      <c r="A44" s="47">
        <v>27</v>
      </c>
      <c r="B44" s="31" t="s">
        <v>0</v>
      </c>
      <c r="C44" s="20" t="s">
        <v>69</v>
      </c>
      <c r="D44" s="31" t="s">
        <v>0</v>
      </c>
      <c r="E44" s="20" t="s">
        <v>69</v>
      </c>
      <c r="F44" s="34" t="s">
        <v>33</v>
      </c>
      <c r="G44" s="20" t="s">
        <v>69</v>
      </c>
      <c r="H44" s="21" t="s">
        <v>7</v>
      </c>
      <c r="I44" s="20" t="s">
        <v>69</v>
      </c>
      <c r="J44" s="31" t="s">
        <v>0</v>
      </c>
      <c r="K44" s="20" t="s">
        <v>69</v>
      </c>
    </row>
    <row r="45" spans="1:11">
      <c r="A45" s="47">
        <v>28</v>
      </c>
      <c r="B45" s="20" t="s">
        <v>69</v>
      </c>
      <c r="C45" s="31" t="s">
        <v>0</v>
      </c>
      <c r="D45" s="20" t="s">
        <v>69</v>
      </c>
      <c r="E45" s="34" t="s">
        <v>33</v>
      </c>
      <c r="F45" s="20" t="s">
        <v>69</v>
      </c>
      <c r="G45" s="21" t="s">
        <v>7</v>
      </c>
      <c r="H45" s="20" t="s">
        <v>69</v>
      </c>
      <c r="I45" s="31" t="s">
        <v>0</v>
      </c>
      <c r="J45" s="20" t="s">
        <v>69</v>
      </c>
      <c r="K45" s="25" t="s">
        <v>25</v>
      </c>
    </row>
    <row r="46" spans="1:11">
      <c r="A46" s="47">
        <v>29</v>
      </c>
      <c r="B46" s="31" t="s">
        <v>0</v>
      </c>
      <c r="C46" s="20" t="s">
        <v>69</v>
      </c>
      <c r="D46" s="34" t="s">
        <v>33</v>
      </c>
      <c r="E46" s="20" t="s">
        <v>69</v>
      </c>
      <c r="F46" s="21" t="s">
        <v>7</v>
      </c>
      <c r="G46" s="20" t="s">
        <v>69</v>
      </c>
      <c r="H46" s="31" t="s">
        <v>0</v>
      </c>
      <c r="I46" s="20" t="s">
        <v>69</v>
      </c>
      <c r="J46" s="25" t="s">
        <v>25</v>
      </c>
      <c r="K46" s="20" t="s">
        <v>69</v>
      </c>
    </row>
    <row r="47" spans="1:11">
      <c r="A47" s="47">
        <v>30</v>
      </c>
      <c r="B47" s="20" t="s">
        <v>69</v>
      </c>
      <c r="C47" s="34" t="s">
        <v>33</v>
      </c>
      <c r="D47" s="20" t="s">
        <v>69</v>
      </c>
      <c r="E47" s="21" t="s">
        <v>7</v>
      </c>
      <c r="F47" s="20" t="s">
        <v>69</v>
      </c>
      <c r="G47" s="31" t="s">
        <v>0</v>
      </c>
      <c r="H47" s="20" t="s">
        <v>69</v>
      </c>
      <c r="I47" s="25" t="s">
        <v>25</v>
      </c>
      <c r="J47" s="20" t="s">
        <v>69</v>
      </c>
      <c r="K47" s="34" t="s">
        <v>33</v>
      </c>
    </row>
    <row r="48" spans="1:11">
      <c r="A48" s="47">
        <v>31</v>
      </c>
      <c r="B48" s="34" t="s">
        <v>33</v>
      </c>
      <c r="C48" s="20" t="s">
        <v>69</v>
      </c>
      <c r="D48" s="21" t="s">
        <v>7</v>
      </c>
      <c r="E48" s="20" t="s">
        <v>69</v>
      </c>
      <c r="F48" s="31" t="s">
        <v>0</v>
      </c>
      <c r="G48" s="20" t="s">
        <v>69</v>
      </c>
      <c r="H48" s="25" t="s">
        <v>25</v>
      </c>
      <c r="I48" s="20" t="s">
        <v>69</v>
      </c>
      <c r="J48" s="48" t="s">
        <v>70</v>
      </c>
      <c r="K48" s="20" t="s">
        <v>69</v>
      </c>
    </row>
    <row r="49" spans="1:11">
      <c r="A49" s="47">
        <v>32</v>
      </c>
      <c r="B49" s="20" t="s">
        <v>69</v>
      </c>
      <c r="C49" s="21" t="s">
        <v>7</v>
      </c>
      <c r="D49" s="20" t="s">
        <v>69</v>
      </c>
      <c r="E49" s="31" t="s">
        <v>0</v>
      </c>
      <c r="F49" s="20" t="s">
        <v>69</v>
      </c>
      <c r="G49" s="25" t="s">
        <v>25</v>
      </c>
      <c r="H49" s="20" t="s">
        <v>69</v>
      </c>
      <c r="I49" s="32" t="s">
        <v>8</v>
      </c>
      <c r="J49" s="20" t="s">
        <v>69</v>
      </c>
      <c r="K49" s="31" t="s">
        <v>0</v>
      </c>
    </row>
    <row r="50" spans="1:11">
      <c r="A50" s="47">
        <v>33</v>
      </c>
      <c r="B50" s="21" t="s">
        <v>7</v>
      </c>
      <c r="C50" s="20" t="s">
        <v>69</v>
      </c>
      <c r="D50" s="31" t="s">
        <v>0</v>
      </c>
      <c r="E50" s="20" t="s">
        <v>69</v>
      </c>
      <c r="F50" s="25" t="s">
        <v>25</v>
      </c>
      <c r="G50" s="20" t="s">
        <v>69</v>
      </c>
      <c r="H50" s="48" t="s">
        <v>70</v>
      </c>
      <c r="I50" s="20" t="s">
        <v>69</v>
      </c>
      <c r="J50" s="31" t="s">
        <v>0</v>
      </c>
      <c r="K50" s="20" t="s">
        <v>69</v>
      </c>
    </row>
    <row r="51" spans="1:11">
      <c r="A51" s="47">
        <v>34</v>
      </c>
      <c r="B51" s="20" t="s">
        <v>69</v>
      </c>
      <c r="C51" s="31" t="s">
        <v>0</v>
      </c>
      <c r="D51" s="20" t="s">
        <v>69</v>
      </c>
      <c r="E51" s="25" t="s">
        <v>25</v>
      </c>
      <c r="F51" s="20" t="s">
        <v>69</v>
      </c>
      <c r="G51" s="23" t="s">
        <v>9</v>
      </c>
      <c r="H51" s="20" t="s">
        <v>69</v>
      </c>
      <c r="I51" s="31" t="s">
        <v>0</v>
      </c>
      <c r="J51" s="20" t="s">
        <v>69</v>
      </c>
      <c r="K51" s="34" t="s">
        <v>33</v>
      </c>
    </row>
    <row r="52" spans="1:11">
      <c r="A52" s="47">
        <v>35</v>
      </c>
      <c r="B52" s="31" t="s">
        <v>0</v>
      </c>
      <c r="C52" s="20" t="s">
        <v>69</v>
      </c>
      <c r="D52" s="25" t="s">
        <v>25</v>
      </c>
      <c r="E52" s="20" t="s">
        <v>69</v>
      </c>
      <c r="F52" s="48" t="s">
        <v>70</v>
      </c>
      <c r="G52" s="20" t="s">
        <v>69</v>
      </c>
      <c r="H52" s="31" t="s">
        <v>0</v>
      </c>
      <c r="I52" s="20" t="s">
        <v>69</v>
      </c>
      <c r="J52" s="34" t="s">
        <v>33</v>
      </c>
      <c r="K52" s="20" t="s">
        <v>69</v>
      </c>
    </row>
    <row r="53" spans="1:11">
      <c r="A53" s="47">
        <v>36</v>
      </c>
      <c r="B53" s="20" t="s">
        <v>69</v>
      </c>
      <c r="C53" s="25" t="s">
        <v>25</v>
      </c>
      <c r="D53" s="20" t="s">
        <v>69</v>
      </c>
      <c r="E53" s="33" t="s">
        <v>29</v>
      </c>
      <c r="F53" s="20" t="s">
        <v>69</v>
      </c>
      <c r="G53" s="31" t="s">
        <v>0</v>
      </c>
      <c r="H53" s="20" t="s">
        <v>69</v>
      </c>
      <c r="I53" s="34" t="s">
        <v>33</v>
      </c>
      <c r="J53" s="20" t="s">
        <v>69</v>
      </c>
      <c r="K53" s="20" t="s">
        <v>69</v>
      </c>
    </row>
  </sheetData>
  <mergeCells count="1">
    <mergeCell ref="B15:K15"/>
  </mergeCells>
  <pageMargins left="0.70866141732283472" right="0.70866141732283472" top="0.74803149606299213" bottom="0.74803149606299213" header="0.31496062992125984" footer="0.31496062992125984"/>
  <pageSetup scale="50" pageOrder="overThenDown" orientation="landscape" r:id="rId1"/>
  <rowBreaks count="1" manualBreakCount="1">
    <brk id="54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>
  <dimension ref="A1:N100"/>
  <sheetViews>
    <sheetView zoomScaleNormal="100" zoomScaleSheetLayoutView="25" workbookViewId="0">
      <selection sqref="A1:D1"/>
    </sheetView>
  </sheetViews>
  <sheetFormatPr baseColWidth="10" defaultColWidth="11.5703125" defaultRowHeight="12.75"/>
  <cols>
    <col min="1" max="1" width="10" style="15" customWidth="1"/>
    <col min="2" max="3" width="5.140625" style="15" customWidth="1"/>
    <col min="4" max="4" width="5" style="15" customWidth="1"/>
    <col min="5" max="14" width="7.7109375" style="27" customWidth="1"/>
    <col min="15" max="211" width="11.5703125" style="27"/>
    <col min="212" max="212" width="5.7109375" style="27" customWidth="1"/>
    <col min="213" max="252" width="7.85546875" style="27" customWidth="1"/>
    <col min="253" max="467" width="11.5703125" style="27"/>
    <col min="468" max="468" width="5.7109375" style="27" customWidth="1"/>
    <col min="469" max="508" width="7.85546875" style="27" customWidth="1"/>
    <col min="509" max="723" width="11.5703125" style="27"/>
    <col min="724" max="724" width="5.7109375" style="27" customWidth="1"/>
    <col min="725" max="764" width="7.85546875" style="27" customWidth="1"/>
    <col min="765" max="979" width="11.5703125" style="27"/>
    <col min="980" max="980" width="5.7109375" style="27" customWidth="1"/>
    <col min="981" max="1020" width="7.85546875" style="27" customWidth="1"/>
    <col min="1021" max="1235" width="11.5703125" style="27"/>
    <col min="1236" max="1236" width="5.7109375" style="27" customWidth="1"/>
    <col min="1237" max="1276" width="7.85546875" style="27" customWidth="1"/>
    <col min="1277" max="1491" width="11.5703125" style="27"/>
    <col min="1492" max="1492" width="5.7109375" style="27" customWidth="1"/>
    <col min="1493" max="1532" width="7.85546875" style="27" customWidth="1"/>
    <col min="1533" max="1747" width="11.5703125" style="27"/>
    <col min="1748" max="1748" width="5.7109375" style="27" customWidth="1"/>
    <col min="1749" max="1788" width="7.85546875" style="27" customWidth="1"/>
    <col min="1789" max="2003" width="11.5703125" style="27"/>
    <col min="2004" max="2004" width="5.7109375" style="27" customWidth="1"/>
    <col min="2005" max="2044" width="7.85546875" style="27" customWidth="1"/>
    <col min="2045" max="2259" width="11.5703125" style="27"/>
    <col min="2260" max="2260" width="5.7109375" style="27" customWidth="1"/>
    <col min="2261" max="2300" width="7.85546875" style="27" customWidth="1"/>
    <col min="2301" max="2515" width="11.5703125" style="27"/>
    <col min="2516" max="2516" width="5.7109375" style="27" customWidth="1"/>
    <col min="2517" max="2556" width="7.85546875" style="27" customWidth="1"/>
    <col min="2557" max="2771" width="11.5703125" style="27"/>
    <col min="2772" max="2772" width="5.7109375" style="27" customWidth="1"/>
    <col min="2773" max="2812" width="7.85546875" style="27" customWidth="1"/>
    <col min="2813" max="3027" width="11.5703125" style="27"/>
    <col min="3028" max="3028" width="5.7109375" style="27" customWidth="1"/>
    <col min="3029" max="3068" width="7.85546875" style="27" customWidth="1"/>
    <col min="3069" max="3283" width="11.5703125" style="27"/>
    <col min="3284" max="3284" width="5.7109375" style="27" customWidth="1"/>
    <col min="3285" max="3324" width="7.85546875" style="27" customWidth="1"/>
    <col min="3325" max="3539" width="11.5703125" style="27"/>
    <col min="3540" max="3540" width="5.7109375" style="27" customWidth="1"/>
    <col min="3541" max="3580" width="7.85546875" style="27" customWidth="1"/>
    <col min="3581" max="3795" width="11.5703125" style="27"/>
    <col min="3796" max="3796" width="5.7109375" style="27" customWidth="1"/>
    <col min="3797" max="3836" width="7.85546875" style="27" customWidth="1"/>
    <col min="3837" max="4051" width="11.5703125" style="27"/>
    <col min="4052" max="4052" width="5.7109375" style="27" customWidth="1"/>
    <col min="4053" max="4092" width="7.85546875" style="27" customWidth="1"/>
    <col min="4093" max="4307" width="11.5703125" style="27"/>
    <col min="4308" max="4308" width="5.7109375" style="27" customWidth="1"/>
    <col min="4309" max="4348" width="7.85546875" style="27" customWidth="1"/>
    <col min="4349" max="4563" width="11.5703125" style="27"/>
    <col min="4564" max="4564" width="5.7109375" style="27" customWidth="1"/>
    <col min="4565" max="4604" width="7.85546875" style="27" customWidth="1"/>
    <col min="4605" max="4819" width="11.5703125" style="27"/>
    <col min="4820" max="4820" width="5.7109375" style="27" customWidth="1"/>
    <col min="4821" max="4860" width="7.85546875" style="27" customWidth="1"/>
    <col min="4861" max="5075" width="11.5703125" style="27"/>
    <col min="5076" max="5076" width="5.7109375" style="27" customWidth="1"/>
    <col min="5077" max="5116" width="7.85546875" style="27" customWidth="1"/>
    <col min="5117" max="5331" width="11.5703125" style="27"/>
    <col min="5332" max="5332" width="5.7109375" style="27" customWidth="1"/>
    <col min="5333" max="5372" width="7.85546875" style="27" customWidth="1"/>
    <col min="5373" max="5587" width="11.5703125" style="27"/>
    <col min="5588" max="5588" width="5.7109375" style="27" customWidth="1"/>
    <col min="5589" max="5628" width="7.85546875" style="27" customWidth="1"/>
    <col min="5629" max="5843" width="11.5703125" style="27"/>
    <col min="5844" max="5844" width="5.7109375" style="27" customWidth="1"/>
    <col min="5845" max="5884" width="7.85546875" style="27" customWidth="1"/>
    <col min="5885" max="6099" width="11.5703125" style="27"/>
    <col min="6100" max="6100" width="5.7109375" style="27" customWidth="1"/>
    <col min="6101" max="6140" width="7.85546875" style="27" customWidth="1"/>
    <col min="6141" max="6355" width="11.5703125" style="27"/>
    <col min="6356" max="6356" width="5.7109375" style="27" customWidth="1"/>
    <col min="6357" max="6396" width="7.85546875" style="27" customWidth="1"/>
    <col min="6397" max="6611" width="11.5703125" style="27"/>
    <col min="6612" max="6612" width="5.7109375" style="27" customWidth="1"/>
    <col min="6613" max="6652" width="7.85546875" style="27" customWidth="1"/>
    <col min="6653" max="6867" width="11.5703125" style="27"/>
    <col min="6868" max="6868" width="5.7109375" style="27" customWidth="1"/>
    <col min="6869" max="6908" width="7.85546875" style="27" customWidth="1"/>
    <col min="6909" max="7123" width="11.5703125" style="27"/>
    <col min="7124" max="7124" width="5.7109375" style="27" customWidth="1"/>
    <col min="7125" max="7164" width="7.85546875" style="27" customWidth="1"/>
    <col min="7165" max="7379" width="11.5703125" style="27"/>
    <col min="7380" max="7380" width="5.7109375" style="27" customWidth="1"/>
    <col min="7381" max="7420" width="7.85546875" style="27" customWidth="1"/>
    <col min="7421" max="7635" width="11.5703125" style="27"/>
    <col min="7636" max="7636" width="5.7109375" style="27" customWidth="1"/>
    <col min="7637" max="7676" width="7.85546875" style="27" customWidth="1"/>
    <col min="7677" max="7891" width="11.5703125" style="27"/>
    <col min="7892" max="7892" width="5.7109375" style="27" customWidth="1"/>
    <col min="7893" max="7932" width="7.85546875" style="27" customWidth="1"/>
    <col min="7933" max="8147" width="11.5703125" style="27"/>
    <col min="8148" max="8148" width="5.7109375" style="27" customWidth="1"/>
    <col min="8149" max="8188" width="7.85546875" style="27" customWidth="1"/>
    <col min="8189" max="8403" width="11.5703125" style="27"/>
    <col min="8404" max="8404" width="5.7109375" style="27" customWidth="1"/>
    <col min="8405" max="8444" width="7.85546875" style="27" customWidth="1"/>
    <col min="8445" max="8659" width="11.5703125" style="27"/>
    <col min="8660" max="8660" width="5.7109375" style="27" customWidth="1"/>
    <col min="8661" max="8700" width="7.85546875" style="27" customWidth="1"/>
    <col min="8701" max="8915" width="11.5703125" style="27"/>
    <col min="8916" max="8916" width="5.7109375" style="27" customWidth="1"/>
    <col min="8917" max="8956" width="7.85546875" style="27" customWidth="1"/>
    <col min="8957" max="9171" width="11.5703125" style="27"/>
    <col min="9172" max="9172" width="5.7109375" style="27" customWidth="1"/>
    <col min="9173" max="9212" width="7.85546875" style="27" customWidth="1"/>
    <col min="9213" max="9427" width="11.5703125" style="27"/>
    <col min="9428" max="9428" width="5.7109375" style="27" customWidth="1"/>
    <col min="9429" max="9468" width="7.85546875" style="27" customWidth="1"/>
    <col min="9469" max="9683" width="11.5703125" style="27"/>
    <col min="9684" max="9684" width="5.7109375" style="27" customWidth="1"/>
    <col min="9685" max="9724" width="7.85546875" style="27" customWidth="1"/>
    <col min="9725" max="9939" width="11.5703125" style="27"/>
    <col min="9940" max="9940" width="5.7109375" style="27" customWidth="1"/>
    <col min="9941" max="9980" width="7.85546875" style="27" customWidth="1"/>
    <col min="9981" max="10195" width="11.5703125" style="27"/>
    <col min="10196" max="10196" width="5.7109375" style="27" customWidth="1"/>
    <col min="10197" max="10236" width="7.85546875" style="27" customWidth="1"/>
    <col min="10237" max="10451" width="11.5703125" style="27"/>
    <col min="10452" max="10452" width="5.7109375" style="27" customWidth="1"/>
    <col min="10453" max="10492" width="7.85546875" style="27" customWidth="1"/>
    <col min="10493" max="10707" width="11.5703125" style="27"/>
    <col min="10708" max="10708" width="5.7109375" style="27" customWidth="1"/>
    <col min="10709" max="10748" width="7.85546875" style="27" customWidth="1"/>
    <col min="10749" max="10963" width="11.5703125" style="27"/>
    <col min="10964" max="10964" width="5.7109375" style="27" customWidth="1"/>
    <col min="10965" max="11004" width="7.85546875" style="27" customWidth="1"/>
    <col min="11005" max="11219" width="11.5703125" style="27"/>
    <col min="11220" max="11220" width="5.7109375" style="27" customWidth="1"/>
    <col min="11221" max="11260" width="7.85546875" style="27" customWidth="1"/>
    <col min="11261" max="11475" width="11.5703125" style="27"/>
    <col min="11476" max="11476" width="5.7109375" style="27" customWidth="1"/>
    <col min="11477" max="11516" width="7.85546875" style="27" customWidth="1"/>
    <col min="11517" max="11731" width="11.5703125" style="27"/>
    <col min="11732" max="11732" width="5.7109375" style="27" customWidth="1"/>
    <col min="11733" max="11772" width="7.85546875" style="27" customWidth="1"/>
    <col min="11773" max="11987" width="11.5703125" style="27"/>
    <col min="11988" max="11988" width="5.7109375" style="27" customWidth="1"/>
    <col min="11989" max="12028" width="7.85546875" style="27" customWidth="1"/>
    <col min="12029" max="12243" width="11.5703125" style="27"/>
    <col min="12244" max="12244" width="5.7109375" style="27" customWidth="1"/>
    <col min="12245" max="12284" width="7.85546875" style="27" customWidth="1"/>
    <col min="12285" max="12499" width="11.5703125" style="27"/>
    <col min="12500" max="12500" width="5.7109375" style="27" customWidth="1"/>
    <col min="12501" max="12540" width="7.85546875" style="27" customWidth="1"/>
    <col min="12541" max="12755" width="11.5703125" style="27"/>
    <col min="12756" max="12756" width="5.7109375" style="27" customWidth="1"/>
    <col min="12757" max="12796" width="7.85546875" style="27" customWidth="1"/>
    <col min="12797" max="13011" width="11.5703125" style="27"/>
    <col min="13012" max="13012" width="5.7109375" style="27" customWidth="1"/>
    <col min="13013" max="13052" width="7.85546875" style="27" customWidth="1"/>
    <col min="13053" max="13267" width="11.5703125" style="27"/>
    <col min="13268" max="13268" width="5.7109375" style="27" customWidth="1"/>
    <col min="13269" max="13308" width="7.85546875" style="27" customWidth="1"/>
    <col min="13309" max="13523" width="11.5703125" style="27"/>
    <col min="13524" max="13524" width="5.7109375" style="27" customWidth="1"/>
    <col min="13525" max="13564" width="7.85546875" style="27" customWidth="1"/>
    <col min="13565" max="13779" width="11.5703125" style="27"/>
    <col min="13780" max="13780" width="5.7109375" style="27" customWidth="1"/>
    <col min="13781" max="13820" width="7.85546875" style="27" customWidth="1"/>
    <col min="13821" max="14035" width="11.5703125" style="27"/>
    <col min="14036" max="14036" width="5.7109375" style="27" customWidth="1"/>
    <col min="14037" max="14076" width="7.85546875" style="27" customWidth="1"/>
    <col min="14077" max="14291" width="11.5703125" style="27"/>
    <col min="14292" max="14292" width="5.7109375" style="27" customWidth="1"/>
    <col min="14293" max="14332" width="7.85546875" style="27" customWidth="1"/>
    <col min="14333" max="14547" width="11.5703125" style="27"/>
    <col min="14548" max="14548" width="5.7109375" style="27" customWidth="1"/>
    <col min="14549" max="14588" width="7.85546875" style="27" customWidth="1"/>
    <col min="14589" max="14803" width="11.5703125" style="27"/>
    <col min="14804" max="14804" width="5.7109375" style="27" customWidth="1"/>
    <col min="14805" max="14844" width="7.85546875" style="27" customWidth="1"/>
    <col min="14845" max="15059" width="11.5703125" style="27"/>
    <col min="15060" max="15060" width="5.7109375" style="27" customWidth="1"/>
    <col min="15061" max="15100" width="7.85546875" style="27" customWidth="1"/>
    <col min="15101" max="15315" width="11.5703125" style="27"/>
    <col min="15316" max="15316" width="5.7109375" style="27" customWidth="1"/>
    <col min="15317" max="15356" width="7.85546875" style="27" customWidth="1"/>
    <col min="15357" max="15571" width="11.5703125" style="27"/>
    <col min="15572" max="15572" width="5.7109375" style="27" customWidth="1"/>
    <col min="15573" max="15612" width="7.85546875" style="27" customWidth="1"/>
    <col min="15613" max="15827" width="11.5703125" style="27"/>
    <col min="15828" max="15828" width="5.7109375" style="27" customWidth="1"/>
    <col min="15829" max="15868" width="7.85546875" style="27" customWidth="1"/>
    <col min="15869" max="16083" width="11.5703125" style="27"/>
    <col min="16084" max="16084" width="5.7109375" style="27" customWidth="1"/>
    <col min="16085" max="16124" width="7.85546875" style="27" customWidth="1"/>
    <col min="16125" max="16339" width="11.5703125" style="27"/>
    <col min="16340" max="16360" width="11.5703125" style="27" customWidth="1"/>
    <col min="16361" max="16384" width="11.5703125" style="27"/>
  </cols>
  <sheetData>
    <row r="1" spans="1:14" ht="15" customHeight="1">
      <c r="A1" s="80" t="s">
        <v>45</v>
      </c>
      <c r="B1" s="80"/>
      <c r="C1" s="80"/>
      <c r="D1" s="80"/>
      <c r="E1" s="79" t="s">
        <v>4</v>
      </c>
      <c r="F1" s="79"/>
      <c r="G1" s="79"/>
      <c r="H1" s="79"/>
      <c r="I1" s="79"/>
      <c r="J1" s="79"/>
      <c r="K1" s="79"/>
      <c r="L1" s="79"/>
      <c r="M1" s="79"/>
      <c r="N1" s="79"/>
    </row>
    <row r="2" spans="1:14" ht="12.75" customHeight="1">
      <c r="A2" s="80" t="s">
        <v>46</v>
      </c>
      <c r="B2" s="80"/>
      <c r="C2" s="80"/>
      <c r="D2" s="82" t="s">
        <v>48</v>
      </c>
      <c r="E2" s="60" t="s">
        <v>40</v>
      </c>
      <c r="F2" s="60" t="s">
        <v>41</v>
      </c>
      <c r="G2" s="60" t="s">
        <v>42</v>
      </c>
      <c r="H2" s="60" t="s">
        <v>36</v>
      </c>
      <c r="I2" s="44" t="s">
        <v>37</v>
      </c>
      <c r="J2" s="44" t="s">
        <v>38</v>
      </c>
      <c r="K2" s="60" t="s">
        <v>39</v>
      </c>
      <c r="L2" s="60" t="s">
        <v>40</v>
      </c>
      <c r="M2" s="60" t="s">
        <v>41</v>
      </c>
      <c r="N2" s="60" t="s">
        <v>42</v>
      </c>
    </row>
    <row r="3" spans="1:14" ht="12.75" customHeight="1">
      <c r="A3" s="80" t="s">
        <v>47</v>
      </c>
      <c r="B3" s="80" t="s">
        <v>17</v>
      </c>
      <c r="C3" s="80"/>
      <c r="D3" s="82"/>
      <c r="E3" s="44">
        <v>21</v>
      </c>
      <c r="F3" s="44">
        <v>22</v>
      </c>
      <c r="G3" s="44">
        <v>23</v>
      </c>
      <c r="H3" s="44">
        <v>24</v>
      </c>
      <c r="I3" s="44">
        <v>25</v>
      </c>
      <c r="J3" s="44">
        <v>26</v>
      </c>
      <c r="K3" s="44">
        <v>27</v>
      </c>
      <c r="L3" s="44">
        <v>28</v>
      </c>
      <c r="M3" s="44">
        <v>29</v>
      </c>
      <c r="N3" s="44">
        <v>30</v>
      </c>
    </row>
    <row r="4" spans="1:14">
      <c r="A4" s="80"/>
      <c r="B4" s="80"/>
      <c r="C4" s="80"/>
      <c r="D4" s="82"/>
      <c r="E4" s="44" t="s">
        <v>43</v>
      </c>
      <c r="F4" s="44" t="s">
        <v>43</v>
      </c>
      <c r="G4" s="44" t="s">
        <v>43</v>
      </c>
      <c r="H4" s="44" t="s">
        <v>43</v>
      </c>
      <c r="I4" s="44" t="s">
        <v>43</v>
      </c>
      <c r="J4" s="44" t="s">
        <v>43</v>
      </c>
      <c r="K4" s="44" t="s">
        <v>43</v>
      </c>
      <c r="L4" s="44" t="s">
        <v>43</v>
      </c>
      <c r="M4" s="44" t="s">
        <v>43</v>
      </c>
      <c r="N4" s="44" t="s">
        <v>43</v>
      </c>
    </row>
    <row r="5" spans="1:14">
      <c r="A5" s="83" t="s">
        <v>49</v>
      </c>
      <c r="B5" s="83">
        <v>3</v>
      </c>
      <c r="C5" s="83">
        <v>1</v>
      </c>
      <c r="D5" s="45">
        <v>1</v>
      </c>
      <c r="E5" s="29"/>
      <c r="F5" s="29"/>
      <c r="G5" s="29"/>
      <c r="H5" s="29"/>
      <c r="I5" s="29"/>
      <c r="J5" s="29"/>
      <c r="K5" s="29"/>
      <c r="L5" s="29"/>
      <c r="M5" s="29"/>
      <c r="N5" s="29"/>
    </row>
    <row r="6" spans="1:14">
      <c r="A6" s="83"/>
      <c r="B6" s="83"/>
      <c r="C6" s="83"/>
      <c r="D6" s="45">
        <v>2</v>
      </c>
      <c r="E6" s="29"/>
      <c r="F6" s="29"/>
      <c r="G6" s="29"/>
      <c r="H6" s="29"/>
      <c r="I6" s="29"/>
      <c r="J6" s="29"/>
      <c r="K6" s="29"/>
      <c r="L6" s="29"/>
      <c r="M6" s="29"/>
      <c r="N6" s="29"/>
    </row>
    <row r="7" spans="1:14">
      <c r="A7" s="83"/>
      <c r="B7" s="83"/>
      <c r="C7" s="83">
        <v>1</v>
      </c>
      <c r="D7" s="45">
        <v>3</v>
      </c>
      <c r="E7" s="29"/>
      <c r="F7" s="29"/>
      <c r="G7" s="29"/>
      <c r="H7" s="29"/>
      <c r="I7" s="29"/>
      <c r="J7" s="29"/>
      <c r="K7" s="29"/>
      <c r="L7" s="29"/>
      <c r="M7" s="29"/>
      <c r="N7" s="29"/>
    </row>
    <row r="8" spans="1:14">
      <c r="A8" s="83"/>
      <c r="B8" s="83"/>
      <c r="C8" s="83"/>
      <c r="D8" s="45">
        <v>4</v>
      </c>
      <c r="E8" s="29"/>
      <c r="F8" s="29"/>
      <c r="G8" s="29"/>
      <c r="H8" s="29"/>
      <c r="I8" s="29"/>
      <c r="J8" s="29"/>
      <c r="K8" s="29"/>
      <c r="L8" s="29"/>
      <c r="M8" s="29"/>
      <c r="N8" s="29"/>
    </row>
    <row r="9" spans="1:14">
      <c r="A9" s="83"/>
      <c r="B9" s="83"/>
      <c r="C9" s="83">
        <v>1</v>
      </c>
      <c r="D9" s="45">
        <v>5</v>
      </c>
      <c r="E9" s="29"/>
      <c r="F9" s="29"/>
      <c r="G9" s="29"/>
      <c r="H9" s="29"/>
      <c r="I9" s="29"/>
      <c r="J9" s="29"/>
      <c r="K9" s="29"/>
      <c r="L9" s="29"/>
      <c r="M9" s="29"/>
      <c r="N9" s="29"/>
    </row>
    <row r="10" spans="1:14">
      <c r="A10" s="83"/>
      <c r="B10" s="83"/>
      <c r="C10" s="83"/>
      <c r="D10" s="45">
        <v>6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</row>
    <row r="11" spans="1:14">
      <c r="A11" s="84" t="s">
        <v>50</v>
      </c>
      <c r="B11" s="83">
        <v>3</v>
      </c>
      <c r="C11" s="83">
        <v>1</v>
      </c>
      <c r="D11" s="36">
        <v>7</v>
      </c>
      <c r="E11" s="25" t="s">
        <v>25</v>
      </c>
      <c r="F11" s="20" t="s">
        <v>69</v>
      </c>
      <c r="G11" s="25" t="s">
        <v>25</v>
      </c>
      <c r="H11" s="20" t="s">
        <v>69</v>
      </c>
      <c r="I11" s="31" t="s">
        <v>0</v>
      </c>
      <c r="J11" s="29"/>
      <c r="K11" s="29"/>
      <c r="L11" s="20" t="s">
        <v>69</v>
      </c>
      <c r="M11" s="21" t="s">
        <v>7</v>
      </c>
      <c r="N11" s="20" t="s">
        <v>69</v>
      </c>
    </row>
    <row r="12" spans="1:14">
      <c r="A12" s="84"/>
      <c r="B12" s="83"/>
      <c r="C12" s="83"/>
      <c r="D12" s="36">
        <v>8</v>
      </c>
      <c r="E12" s="20" t="s">
        <v>69</v>
      </c>
      <c r="F12" s="21" t="s">
        <v>7</v>
      </c>
      <c r="G12" s="20" t="s">
        <v>69</v>
      </c>
      <c r="H12" s="31" t="s">
        <v>0</v>
      </c>
      <c r="I12" s="20" t="s">
        <v>69</v>
      </c>
      <c r="J12" s="29"/>
      <c r="K12" s="29"/>
      <c r="L12" s="20" t="s">
        <v>69</v>
      </c>
      <c r="M12" s="20" t="s">
        <v>69</v>
      </c>
      <c r="N12" s="31" t="s">
        <v>0</v>
      </c>
    </row>
    <row r="13" spans="1:14">
      <c r="A13" s="84"/>
      <c r="B13" s="83"/>
      <c r="C13" s="83">
        <v>1</v>
      </c>
      <c r="D13" s="36">
        <v>9</v>
      </c>
      <c r="E13" s="48" t="s">
        <v>70</v>
      </c>
      <c r="F13" s="20" t="s">
        <v>69</v>
      </c>
      <c r="G13" s="31" t="s">
        <v>0</v>
      </c>
      <c r="H13" s="20" t="s">
        <v>69</v>
      </c>
      <c r="I13" s="34" t="s">
        <v>33</v>
      </c>
      <c r="J13" s="29"/>
      <c r="K13" s="29"/>
      <c r="L13" s="20" t="s">
        <v>69</v>
      </c>
      <c r="M13" s="31" t="s">
        <v>0</v>
      </c>
      <c r="N13" s="20" t="s">
        <v>69</v>
      </c>
    </row>
    <row r="14" spans="1:14">
      <c r="A14" s="84"/>
      <c r="B14" s="83"/>
      <c r="C14" s="83"/>
      <c r="D14" s="36">
        <v>10</v>
      </c>
      <c r="E14" s="20" t="s">
        <v>69</v>
      </c>
      <c r="F14" s="31" t="s">
        <v>0</v>
      </c>
      <c r="G14" s="20" t="s">
        <v>69</v>
      </c>
      <c r="H14" s="34" t="s">
        <v>33</v>
      </c>
      <c r="I14" s="20" t="s">
        <v>69</v>
      </c>
      <c r="J14" s="29"/>
      <c r="K14" s="29"/>
      <c r="L14" s="31" t="s">
        <v>0</v>
      </c>
      <c r="M14" s="20" t="s">
        <v>69</v>
      </c>
      <c r="N14" s="32" t="s">
        <v>8</v>
      </c>
    </row>
    <row r="15" spans="1:14">
      <c r="A15" s="84"/>
      <c r="B15" s="83"/>
      <c r="C15" s="83">
        <v>1</v>
      </c>
      <c r="D15" s="36">
        <v>11</v>
      </c>
      <c r="E15" s="31" t="s">
        <v>0</v>
      </c>
      <c r="F15" s="20" t="s">
        <v>69</v>
      </c>
      <c r="G15" s="34" t="s">
        <v>33</v>
      </c>
      <c r="H15" s="20" t="s">
        <v>69</v>
      </c>
      <c r="I15" s="21" t="s">
        <v>7</v>
      </c>
      <c r="J15" s="29"/>
      <c r="K15" s="29"/>
      <c r="L15" s="20" t="s">
        <v>69</v>
      </c>
      <c r="M15" s="32" t="s">
        <v>8</v>
      </c>
      <c r="N15" s="20" t="s">
        <v>69</v>
      </c>
    </row>
    <row r="16" spans="1:14">
      <c r="A16" s="84"/>
      <c r="B16" s="83"/>
      <c r="C16" s="83"/>
      <c r="D16" s="36">
        <v>12</v>
      </c>
      <c r="E16" s="20" t="s">
        <v>69</v>
      </c>
      <c r="F16" s="34" t="s">
        <v>33</v>
      </c>
      <c r="G16" s="20" t="s">
        <v>69</v>
      </c>
      <c r="H16" s="20" t="s">
        <v>69</v>
      </c>
      <c r="I16" s="20" t="s">
        <v>69</v>
      </c>
      <c r="J16" s="29"/>
      <c r="K16" s="29"/>
      <c r="L16" s="32" t="s">
        <v>8</v>
      </c>
      <c r="M16" s="20" t="s">
        <v>69</v>
      </c>
      <c r="N16" s="21" t="s">
        <v>7</v>
      </c>
    </row>
    <row r="17" spans="1:14">
      <c r="A17" s="84" t="s">
        <v>51</v>
      </c>
      <c r="B17" s="83">
        <v>3</v>
      </c>
      <c r="C17" s="83">
        <v>1</v>
      </c>
      <c r="D17" s="36">
        <v>13</v>
      </c>
      <c r="E17" s="34" t="s">
        <v>33</v>
      </c>
      <c r="F17" s="20" t="s">
        <v>69</v>
      </c>
      <c r="G17" s="33" t="s">
        <v>29</v>
      </c>
      <c r="H17" s="20" t="s">
        <v>69</v>
      </c>
      <c r="I17" s="31" t="s">
        <v>0</v>
      </c>
      <c r="J17" s="29"/>
      <c r="K17" s="29"/>
      <c r="L17" s="20" t="s">
        <v>69</v>
      </c>
      <c r="M17" s="21" t="s">
        <v>7</v>
      </c>
      <c r="N17" s="20" t="s">
        <v>69</v>
      </c>
    </row>
    <row r="18" spans="1:14">
      <c r="A18" s="84"/>
      <c r="B18" s="83"/>
      <c r="C18" s="83"/>
      <c r="D18" s="36">
        <v>14</v>
      </c>
      <c r="E18" s="20" t="s">
        <v>69</v>
      </c>
      <c r="F18" s="20" t="s">
        <v>69</v>
      </c>
      <c r="G18" s="20" t="s">
        <v>69</v>
      </c>
      <c r="H18" s="31" t="s">
        <v>0</v>
      </c>
      <c r="I18" s="20" t="s">
        <v>69</v>
      </c>
      <c r="J18" s="29"/>
      <c r="K18" s="29"/>
      <c r="L18" s="21" t="s">
        <v>7</v>
      </c>
      <c r="M18" s="20" t="s">
        <v>69</v>
      </c>
      <c r="N18" s="31" t="s">
        <v>0</v>
      </c>
    </row>
    <row r="19" spans="1:14">
      <c r="A19" s="84"/>
      <c r="B19" s="83"/>
      <c r="C19" s="83">
        <v>1</v>
      </c>
      <c r="D19" s="36">
        <v>15</v>
      </c>
      <c r="E19" s="20" t="s">
        <v>69</v>
      </c>
      <c r="F19" s="20" t="s">
        <v>69</v>
      </c>
      <c r="G19" s="31" t="s">
        <v>0</v>
      </c>
      <c r="H19" s="20" t="s">
        <v>69</v>
      </c>
      <c r="I19" s="32" t="s">
        <v>8</v>
      </c>
      <c r="J19" s="29"/>
      <c r="K19" s="29"/>
      <c r="L19" s="20" t="s">
        <v>69</v>
      </c>
      <c r="M19" s="31" t="s">
        <v>0</v>
      </c>
      <c r="N19" s="20" t="s">
        <v>69</v>
      </c>
    </row>
    <row r="20" spans="1:14">
      <c r="A20" s="84"/>
      <c r="B20" s="83"/>
      <c r="C20" s="83"/>
      <c r="D20" s="36">
        <v>16</v>
      </c>
      <c r="E20" s="20" t="s">
        <v>69</v>
      </c>
      <c r="F20" s="31" t="s">
        <v>0</v>
      </c>
      <c r="G20" s="20" t="s">
        <v>69</v>
      </c>
      <c r="H20" s="32" t="s">
        <v>8</v>
      </c>
      <c r="I20" s="20" t="s">
        <v>69</v>
      </c>
      <c r="J20" s="29"/>
      <c r="K20" s="29"/>
      <c r="L20" s="31" t="s">
        <v>0</v>
      </c>
      <c r="M20" s="20" t="s">
        <v>69</v>
      </c>
      <c r="N20" s="34" t="s">
        <v>33</v>
      </c>
    </row>
    <row r="21" spans="1:14">
      <c r="A21" s="84"/>
      <c r="B21" s="83"/>
      <c r="C21" s="83">
        <v>1</v>
      </c>
      <c r="D21" s="36">
        <v>17</v>
      </c>
      <c r="E21" s="31" t="s">
        <v>0</v>
      </c>
      <c r="F21" s="20" t="s">
        <v>69</v>
      </c>
      <c r="G21" s="32" t="s">
        <v>8</v>
      </c>
      <c r="H21" s="20" t="s">
        <v>69</v>
      </c>
      <c r="I21" s="21" t="s">
        <v>7</v>
      </c>
      <c r="J21" s="29"/>
      <c r="K21" s="29"/>
      <c r="L21" s="20" t="s">
        <v>69</v>
      </c>
      <c r="M21" s="34" t="s">
        <v>33</v>
      </c>
      <c r="N21" s="20" t="s">
        <v>69</v>
      </c>
    </row>
    <row r="22" spans="1:14">
      <c r="A22" s="84"/>
      <c r="B22" s="83"/>
      <c r="C22" s="83"/>
      <c r="D22" s="36">
        <v>18</v>
      </c>
      <c r="E22" s="20" t="s">
        <v>69</v>
      </c>
      <c r="F22" s="32" t="s">
        <v>8</v>
      </c>
      <c r="G22" s="20" t="s">
        <v>69</v>
      </c>
      <c r="H22" s="21" t="s">
        <v>7</v>
      </c>
      <c r="I22" s="20" t="s">
        <v>69</v>
      </c>
      <c r="J22" s="29"/>
      <c r="K22" s="29"/>
      <c r="L22" s="34" t="s">
        <v>33</v>
      </c>
      <c r="M22" s="20" t="s">
        <v>69</v>
      </c>
      <c r="N22" s="23" t="s">
        <v>9</v>
      </c>
    </row>
    <row r="23" spans="1:14">
      <c r="A23" s="84" t="s">
        <v>52</v>
      </c>
      <c r="B23" s="83">
        <v>3</v>
      </c>
      <c r="C23" s="83">
        <v>1</v>
      </c>
      <c r="D23" s="36">
        <v>19</v>
      </c>
      <c r="E23" s="29"/>
      <c r="F23" s="29"/>
      <c r="G23" s="29"/>
      <c r="H23" s="29"/>
      <c r="I23" s="29"/>
      <c r="J23" s="29"/>
      <c r="K23" s="29"/>
      <c r="L23" s="29"/>
      <c r="M23" s="29"/>
      <c r="N23" s="29"/>
    </row>
    <row r="24" spans="1:14">
      <c r="A24" s="84"/>
      <c r="B24" s="83"/>
      <c r="C24" s="83"/>
      <c r="D24" s="36">
        <v>20</v>
      </c>
      <c r="E24" s="29"/>
      <c r="F24" s="29"/>
      <c r="G24" s="29"/>
      <c r="H24" s="29"/>
      <c r="I24" s="29"/>
      <c r="J24" s="29"/>
      <c r="K24" s="29"/>
      <c r="L24" s="29"/>
      <c r="M24" s="29"/>
      <c r="N24" s="29"/>
    </row>
    <row r="25" spans="1:14">
      <c r="A25" s="84"/>
      <c r="B25" s="83"/>
      <c r="C25" s="83">
        <v>1</v>
      </c>
      <c r="D25" s="36">
        <v>21</v>
      </c>
      <c r="E25" s="29"/>
      <c r="F25" s="29"/>
      <c r="G25" s="29"/>
      <c r="H25" s="29"/>
      <c r="I25" s="29"/>
      <c r="J25" s="29"/>
      <c r="K25" s="29"/>
      <c r="L25" s="29"/>
      <c r="M25" s="29"/>
      <c r="N25" s="29"/>
    </row>
    <row r="26" spans="1:14">
      <c r="A26" s="84"/>
      <c r="B26" s="83"/>
      <c r="C26" s="83"/>
      <c r="D26" s="36">
        <v>22</v>
      </c>
      <c r="E26" s="29"/>
      <c r="F26" s="29"/>
      <c r="G26" s="29"/>
      <c r="H26" s="29"/>
      <c r="I26" s="29"/>
      <c r="J26" s="29"/>
      <c r="K26" s="29"/>
      <c r="L26" s="29"/>
      <c r="M26" s="29"/>
      <c r="N26" s="29"/>
    </row>
    <row r="27" spans="1:14">
      <c r="A27" s="84"/>
      <c r="B27" s="83"/>
      <c r="C27" s="83">
        <v>1</v>
      </c>
      <c r="D27" s="36">
        <v>23</v>
      </c>
      <c r="E27" s="29"/>
      <c r="F27" s="29"/>
      <c r="G27" s="29"/>
      <c r="H27" s="29"/>
      <c r="I27" s="29"/>
      <c r="J27" s="29"/>
      <c r="K27" s="29"/>
      <c r="L27" s="29"/>
      <c r="M27" s="29"/>
      <c r="N27" s="29"/>
    </row>
    <row r="28" spans="1:14">
      <c r="A28" s="84"/>
      <c r="B28" s="83"/>
      <c r="C28" s="83"/>
      <c r="D28" s="36">
        <v>24</v>
      </c>
      <c r="E28" s="29"/>
      <c r="F28" s="29"/>
      <c r="G28" s="29"/>
      <c r="H28" s="29"/>
      <c r="I28" s="29"/>
      <c r="J28" s="29"/>
      <c r="K28" s="29"/>
      <c r="L28" s="29"/>
      <c r="M28" s="29"/>
      <c r="N28" s="29"/>
    </row>
    <row r="29" spans="1:14">
      <c r="A29" s="84" t="s">
        <v>53</v>
      </c>
      <c r="B29" s="83">
        <v>3</v>
      </c>
      <c r="C29" s="83">
        <v>1</v>
      </c>
      <c r="D29" s="36">
        <v>25</v>
      </c>
      <c r="E29" s="29"/>
      <c r="F29" s="29"/>
      <c r="G29" s="29"/>
      <c r="H29" s="29"/>
      <c r="I29" s="29"/>
      <c r="J29" s="20" t="s">
        <v>69</v>
      </c>
      <c r="K29" s="34" t="s">
        <v>33</v>
      </c>
      <c r="L29" s="29"/>
      <c r="M29" s="29"/>
      <c r="N29" s="29"/>
    </row>
    <row r="30" spans="1:14">
      <c r="A30" s="84"/>
      <c r="B30" s="83"/>
      <c r="C30" s="83"/>
      <c r="D30" s="36">
        <v>26</v>
      </c>
      <c r="E30" s="29"/>
      <c r="F30" s="29"/>
      <c r="G30" s="29"/>
      <c r="H30" s="29"/>
      <c r="I30" s="29"/>
      <c r="J30" s="34" t="s">
        <v>33</v>
      </c>
      <c r="K30" s="20" t="s">
        <v>69</v>
      </c>
      <c r="L30" s="29"/>
      <c r="M30" s="29"/>
      <c r="N30" s="29"/>
    </row>
    <row r="31" spans="1:14">
      <c r="A31" s="84"/>
      <c r="B31" s="83"/>
      <c r="C31" s="83">
        <v>1</v>
      </c>
      <c r="D31" s="36">
        <v>27</v>
      </c>
      <c r="E31" s="29"/>
      <c r="F31" s="29"/>
      <c r="G31" s="29"/>
      <c r="H31" s="29"/>
      <c r="I31" s="29"/>
      <c r="J31" s="20" t="s">
        <v>69</v>
      </c>
      <c r="K31" s="33" t="s">
        <v>29</v>
      </c>
      <c r="L31" s="29"/>
      <c r="M31" s="29"/>
      <c r="N31" s="29"/>
    </row>
    <row r="32" spans="1:14">
      <c r="A32" s="84"/>
      <c r="B32" s="83"/>
      <c r="C32" s="83"/>
      <c r="D32" s="36">
        <v>28</v>
      </c>
      <c r="E32" s="29"/>
      <c r="F32" s="29"/>
      <c r="G32" s="29"/>
      <c r="H32" s="29"/>
      <c r="I32" s="29"/>
      <c r="J32" s="20" t="s">
        <v>69</v>
      </c>
      <c r="K32" s="20" t="s">
        <v>69</v>
      </c>
      <c r="L32" s="29"/>
      <c r="M32" s="29"/>
      <c r="N32" s="29"/>
    </row>
    <row r="33" spans="1:14">
      <c r="A33" s="84"/>
      <c r="B33" s="83"/>
      <c r="C33" s="83">
        <v>1</v>
      </c>
      <c r="D33" s="36">
        <v>29</v>
      </c>
      <c r="E33" s="29"/>
      <c r="F33" s="29"/>
      <c r="G33" s="29"/>
      <c r="H33" s="29"/>
      <c r="I33" s="29"/>
      <c r="J33" s="20" t="s">
        <v>69</v>
      </c>
      <c r="K33" s="31" t="s">
        <v>0</v>
      </c>
      <c r="L33" s="29"/>
      <c r="M33" s="29"/>
      <c r="N33" s="29"/>
    </row>
    <row r="34" spans="1:14">
      <c r="A34" s="84"/>
      <c r="B34" s="83"/>
      <c r="C34" s="83"/>
      <c r="D34" s="36">
        <v>30</v>
      </c>
      <c r="E34" s="29"/>
      <c r="F34" s="29"/>
      <c r="G34" s="29"/>
      <c r="H34" s="29"/>
      <c r="I34" s="29"/>
      <c r="J34" s="31" t="s">
        <v>0</v>
      </c>
      <c r="K34" s="20" t="s">
        <v>69</v>
      </c>
      <c r="L34" s="29"/>
      <c r="M34" s="29"/>
      <c r="N34" s="29"/>
    </row>
    <row r="35" spans="1:14">
      <c r="A35" s="84" t="s">
        <v>54</v>
      </c>
      <c r="B35" s="83">
        <v>3</v>
      </c>
      <c r="C35" s="83">
        <v>1</v>
      </c>
      <c r="D35" s="36">
        <v>31</v>
      </c>
      <c r="E35" s="29"/>
      <c r="F35" s="29"/>
      <c r="G35" s="29"/>
      <c r="H35" s="29"/>
      <c r="I35" s="29"/>
      <c r="J35" s="20" t="s">
        <v>69</v>
      </c>
      <c r="K35" s="32" t="s">
        <v>8</v>
      </c>
      <c r="L35" s="29"/>
      <c r="M35" s="29"/>
      <c r="N35" s="29"/>
    </row>
    <row r="36" spans="1:14">
      <c r="A36" s="84"/>
      <c r="B36" s="83"/>
      <c r="C36" s="83"/>
      <c r="D36" s="36">
        <v>32</v>
      </c>
      <c r="E36" s="29"/>
      <c r="F36" s="29"/>
      <c r="G36" s="29"/>
      <c r="H36" s="29"/>
      <c r="I36" s="29"/>
      <c r="J36" s="32" t="s">
        <v>8</v>
      </c>
      <c r="K36" s="20" t="s">
        <v>69</v>
      </c>
      <c r="L36" s="29"/>
      <c r="M36" s="29"/>
      <c r="N36" s="29"/>
    </row>
    <row r="37" spans="1:14">
      <c r="A37" s="84"/>
      <c r="B37" s="83"/>
      <c r="C37" s="83">
        <v>1</v>
      </c>
      <c r="D37" s="36">
        <v>33</v>
      </c>
      <c r="E37" s="29"/>
      <c r="F37" s="29"/>
      <c r="G37" s="29"/>
      <c r="H37" s="29"/>
      <c r="I37" s="29"/>
      <c r="J37" s="20" t="s">
        <v>69</v>
      </c>
      <c r="K37" s="21" t="s">
        <v>7</v>
      </c>
      <c r="L37" s="29"/>
      <c r="M37" s="29"/>
      <c r="N37" s="29"/>
    </row>
    <row r="38" spans="1:14">
      <c r="A38" s="84"/>
      <c r="B38" s="83"/>
      <c r="C38" s="83"/>
      <c r="D38" s="36">
        <v>34</v>
      </c>
      <c r="E38" s="29"/>
      <c r="F38" s="29"/>
      <c r="G38" s="29"/>
      <c r="H38" s="29"/>
      <c r="I38" s="29"/>
      <c r="J38" s="21" t="s">
        <v>7</v>
      </c>
      <c r="K38" s="20" t="s">
        <v>69</v>
      </c>
      <c r="L38" s="29"/>
      <c r="M38" s="29"/>
      <c r="N38" s="29"/>
    </row>
    <row r="39" spans="1:14">
      <c r="A39" s="84"/>
      <c r="B39" s="83"/>
      <c r="C39" s="83">
        <v>1</v>
      </c>
      <c r="D39" s="36">
        <v>35</v>
      </c>
      <c r="E39" s="29"/>
      <c r="F39" s="29"/>
      <c r="G39" s="29"/>
      <c r="H39" s="29"/>
      <c r="I39" s="29"/>
      <c r="J39" s="20" t="s">
        <v>69</v>
      </c>
      <c r="K39" s="31" t="s">
        <v>0</v>
      </c>
      <c r="L39" s="29"/>
      <c r="M39" s="29"/>
      <c r="N39" s="29"/>
    </row>
    <row r="40" spans="1:14">
      <c r="A40" s="84"/>
      <c r="B40" s="83"/>
      <c r="C40" s="83"/>
      <c r="D40" s="36">
        <v>36</v>
      </c>
      <c r="E40" s="29"/>
      <c r="F40" s="29"/>
      <c r="G40" s="29"/>
      <c r="H40" s="29"/>
      <c r="I40" s="29"/>
      <c r="J40" s="31" t="s">
        <v>0</v>
      </c>
      <c r="K40" s="20" t="s">
        <v>69</v>
      </c>
      <c r="L40" s="29"/>
      <c r="M40" s="29"/>
      <c r="N40" s="29"/>
    </row>
    <row r="41" spans="1:14">
      <c r="A41" s="84" t="s">
        <v>55</v>
      </c>
      <c r="B41" s="84">
        <v>2</v>
      </c>
      <c r="C41" s="83">
        <v>1</v>
      </c>
      <c r="D41" s="36">
        <v>37</v>
      </c>
      <c r="E41" s="29"/>
      <c r="F41" s="29"/>
      <c r="G41" s="29"/>
      <c r="H41" s="29"/>
      <c r="I41" s="29"/>
      <c r="J41" s="20" t="s">
        <v>69</v>
      </c>
      <c r="K41" s="34" t="s">
        <v>33</v>
      </c>
      <c r="L41" s="29"/>
      <c r="M41" s="29"/>
      <c r="N41" s="29"/>
    </row>
    <row r="42" spans="1:14">
      <c r="A42" s="84"/>
      <c r="B42" s="84"/>
      <c r="C42" s="83"/>
      <c r="D42" s="36">
        <v>38</v>
      </c>
      <c r="E42" s="29"/>
      <c r="F42" s="29"/>
      <c r="G42" s="29"/>
      <c r="H42" s="29"/>
      <c r="I42" s="29"/>
      <c r="J42" s="34" t="s">
        <v>33</v>
      </c>
      <c r="K42" s="20" t="s">
        <v>69</v>
      </c>
      <c r="L42" s="29"/>
      <c r="M42" s="29"/>
      <c r="N42" s="29"/>
    </row>
    <row r="43" spans="1:14">
      <c r="A43" s="84"/>
      <c r="B43" s="84"/>
      <c r="C43" s="83">
        <v>1</v>
      </c>
      <c r="D43" s="36">
        <v>39</v>
      </c>
      <c r="E43" s="29"/>
      <c r="F43" s="29"/>
      <c r="G43" s="29"/>
      <c r="H43" s="29"/>
      <c r="I43" s="29"/>
      <c r="J43" s="20" t="s">
        <v>69</v>
      </c>
      <c r="K43" s="23" t="s">
        <v>9</v>
      </c>
      <c r="L43" s="29"/>
      <c r="M43" s="29"/>
      <c r="N43" s="29"/>
    </row>
    <row r="44" spans="1:14">
      <c r="A44" s="84"/>
      <c r="B44" s="84"/>
      <c r="C44" s="83"/>
      <c r="D44" s="36">
        <v>40</v>
      </c>
      <c r="E44" s="29"/>
      <c r="F44" s="29"/>
      <c r="G44" s="29"/>
      <c r="H44" s="29"/>
      <c r="I44" s="29"/>
      <c r="J44" s="23" t="s">
        <v>9</v>
      </c>
      <c r="K44" s="20" t="s">
        <v>69</v>
      </c>
      <c r="L44" s="29"/>
      <c r="M44" s="29"/>
      <c r="N44" s="29"/>
    </row>
    <row r="45" spans="1:14">
      <c r="A45" s="84" t="s">
        <v>56</v>
      </c>
      <c r="B45" s="84">
        <v>2</v>
      </c>
      <c r="C45" s="83">
        <v>1</v>
      </c>
      <c r="D45" s="36">
        <v>41</v>
      </c>
      <c r="E45" s="32" t="s">
        <v>8</v>
      </c>
      <c r="F45" s="20" t="s">
        <v>69</v>
      </c>
      <c r="G45" s="21" t="s">
        <v>7</v>
      </c>
      <c r="H45" s="20" t="s">
        <v>69</v>
      </c>
      <c r="I45" s="31" t="s">
        <v>0</v>
      </c>
      <c r="J45" s="20" t="s">
        <v>69</v>
      </c>
      <c r="K45" s="31" t="s">
        <v>0</v>
      </c>
      <c r="L45" s="20" t="s">
        <v>69</v>
      </c>
      <c r="M45" s="23" t="s">
        <v>9</v>
      </c>
      <c r="N45" s="20" t="s">
        <v>69</v>
      </c>
    </row>
    <row r="46" spans="1:14">
      <c r="A46" s="84"/>
      <c r="B46" s="84"/>
      <c r="C46" s="83"/>
      <c r="D46" s="36">
        <v>42</v>
      </c>
      <c r="E46" s="20" t="s">
        <v>69</v>
      </c>
      <c r="F46" s="21" t="s">
        <v>7</v>
      </c>
      <c r="G46" s="20" t="s">
        <v>69</v>
      </c>
      <c r="H46" s="31" t="s">
        <v>0</v>
      </c>
      <c r="I46" s="20" t="s">
        <v>69</v>
      </c>
      <c r="J46" s="31" t="s">
        <v>0</v>
      </c>
      <c r="K46" s="20" t="s">
        <v>69</v>
      </c>
      <c r="L46" s="23" t="s">
        <v>9</v>
      </c>
      <c r="M46" s="20" t="s">
        <v>69</v>
      </c>
      <c r="N46" s="31" t="s">
        <v>0</v>
      </c>
    </row>
    <row r="47" spans="1:14">
      <c r="A47" s="84"/>
      <c r="B47" s="84"/>
      <c r="C47" s="83">
        <v>1</v>
      </c>
      <c r="D47" s="36">
        <v>43</v>
      </c>
      <c r="E47" s="21" t="s">
        <v>7</v>
      </c>
      <c r="F47" s="20" t="s">
        <v>69</v>
      </c>
      <c r="G47" s="31" t="s">
        <v>0</v>
      </c>
      <c r="H47" s="20" t="s">
        <v>69</v>
      </c>
      <c r="I47" s="34" t="s">
        <v>33</v>
      </c>
      <c r="J47" s="20" t="s">
        <v>69</v>
      </c>
      <c r="K47" s="33" t="s">
        <v>29</v>
      </c>
      <c r="L47" s="20" t="s">
        <v>69</v>
      </c>
      <c r="M47" s="31" t="s">
        <v>0</v>
      </c>
      <c r="N47" s="20" t="s">
        <v>69</v>
      </c>
    </row>
    <row r="48" spans="1:14">
      <c r="A48" s="84"/>
      <c r="B48" s="84"/>
      <c r="C48" s="83"/>
      <c r="D48" s="36">
        <v>44</v>
      </c>
      <c r="E48" s="20" t="s">
        <v>69</v>
      </c>
      <c r="F48" s="31" t="s">
        <v>0</v>
      </c>
      <c r="G48" s="20" t="s">
        <v>69</v>
      </c>
      <c r="H48" s="34" t="s">
        <v>33</v>
      </c>
      <c r="I48" s="20" t="s">
        <v>69</v>
      </c>
      <c r="J48" s="33" t="s">
        <v>29</v>
      </c>
      <c r="K48" s="20" t="s">
        <v>69</v>
      </c>
      <c r="L48" s="31" t="s">
        <v>0</v>
      </c>
      <c r="M48" s="20" t="s">
        <v>69</v>
      </c>
      <c r="N48" s="33" t="s">
        <v>29</v>
      </c>
    </row>
    <row r="49" spans="1:14">
      <c r="A49" s="84" t="s">
        <v>57</v>
      </c>
      <c r="B49" s="84">
        <v>2</v>
      </c>
      <c r="C49" s="83">
        <v>1</v>
      </c>
      <c r="D49" s="36">
        <v>45</v>
      </c>
      <c r="E49" s="31" t="s">
        <v>0</v>
      </c>
      <c r="F49" s="20" t="s">
        <v>69</v>
      </c>
      <c r="G49" s="34" t="s">
        <v>33</v>
      </c>
      <c r="H49" s="20" t="s">
        <v>69</v>
      </c>
      <c r="I49" s="23" t="s">
        <v>9</v>
      </c>
      <c r="J49" s="20" t="s">
        <v>69</v>
      </c>
      <c r="K49" s="25" t="s">
        <v>25</v>
      </c>
      <c r="L49" s="20" t="s">
        <v>69</v>
      </c>
      <c r="M49" s="33" t="s">
        <v>29</v>
      </c>
      <c r="N49" s="20" t="s">
        <v>69</v>
      </c>
    </row>
    <row r="50" spans="1:14">
      <c r="A50" s="84"/>
      <c r="B50" s="84"/>
      <c r="C50" s="83"/>
      <c r="D50" s="36">
        <v>46</v>
      </c>
      <c r="E50" s="20" t="s">
        <v>69</v>
      </c>
      <c r="F50" s="34" t="s">
        <v>33</v>
      </c>
      <c r="G50" s="20" t="s">
        <v>69</v>
      </c>
      <c r="H50" s="23" t="s">
        <v>9</v>
      </c>
      <c r="I50" s="20" t="s">
        <v>69</v>
      </c>
      <c r="J50" s="48" t="s">
        <v>70</v>
      </c>
      <c r="K50" s="20" t="s">
        <v>69</v>
      </c>
      <c r="L50" s="33" t="s">
        <v>29</v>
      </c>
      <c r="M50" s="20" t="s">
        <v>69</v>
      </c>
      <c r="N50" s="31" t="s">
        <v>0</v>
      </c>
    </row>
    <row r="51" spans="1:14">
      <c r="A51" s="84"/>
      <c r="B51" s="84"/>
      <c r="C51" s="83">
        <v>1</v>
      </c>
      <c r="D51" s="36">
        <v>47</v>
      </c>
      <c r="E51" s="34" t="s">
        <v>33</v>
      </c>
      <c r="F51" s="20" t="s">
        <v>69</v>
      </c>
      <c r="G51" s="23" t="s">
        <v>9</v>
      </c>
      <c r="H51" s="20" t="s">
        <v>69</v>
      </c>
      <c r="I51" s="31" t="s">
        <v>0</v>
      </c>
      <c r="J51" s="20" t="s">
        <v>69</v>
      </c>
      <c r="K51" s="31" t="s">
        <v>0</v>
      </c>
      <c r="L51" s="20" t="s">
        <v>69</v>
      </c>
      <c r="M51" s="32" t="s">
        <v>8</v>
      </c>
      <c r="N51" s="20" t="s">
        <v>69</v>
      </c>
    </row>
    <row r="52" spans="1:14">
      <c r="A52" s="84"/>
      <c r="B52" s="84"/>
      <c r="C52" s="83"/>
      <c r="D52" s="36">
        <v>48</v>
      </c>
      <c r="E52" s="20" t="s">
        <v>69</v>
      </c>
      <c r="F52" s="23" t="s">
        <v>9</v>
      </c>
      <c r="G52" s="20" t="s">
        <v>69</v>
      </c>
      <c r="H52" s="31" t="s">
        <v>0</v>
      </c>
      <c r="I52" s="20" t="s">
        <v>69</v>
      </c>
      <c r="J52" s="31" t="s">
        <v>0</v>
      </c>
      <c r="K52" s="20" t="s">
        <v>69</v>
      </c>
      <c r="L52" s="23" t="s">
        <v>9</v>
      </c>
      <c r="M52" s="20" t="s">
        <v>69</v>
      </c>
      <c r="N52" s="31" t="s">
        <v>0</v>
      </c>
    </row>
    <row r="53" spans="1:14">
      <c r="A53" s="84" t="s">
        <v>58</v>
      </c>
      <c r="B53" s="84">
        <v>2</v>
      </c>
      <c r="C53" s="83">
        <v>1</v>
      </c>
      <c r="D53" s="36">
        <v>49</v>
      </c>
      <c r="E53" s="23" t="s">
        <v>9</v>
      </c>
      <c r="F53" s="20" t="s">
        <v>69</v>
      </c>
      <c r="G53" s="31" t="s">
        <v>0</v>
      </c>
      <c r="H53" s="20" t="s">
        <v>69</v>
      </c>
      <c r="I53" s="33" t="s">
        <v>29</v>
      </c>
      <c r="J53" s="29"/>
      <c r="K53" s="29"/>
      <c r="L53" s="20" t="s">
        <v>69</v>
      </c>
      <c r="M53" s="31" t="s">
        <v>0</v>
      </c>
      <c r="N53" s="20" t="s">
        <v>69</v>
      </c>
    </row>
    <row r="54" spans="1:14">
      <c r="A54" s="84"/>
      <c r="B54" s="84"/>
      <c r="C54" s="83"/>
      <c r="D54" s="36">
        <v>50</v>
      </c>
      <c r="E54" s="20" t="s">
        <v>69</v>
      </c>
      <c r="F54" s="31" t="s">
        <v>0</v>
      </c>
      <c r="G54" s="20" t="s">
        <v>69</v>
      </c>
      <c r="H54" s="33" t="s">
        <v>29</v>
      </c>
      <c r="I54" s="20" t="s">
        <v>69</v>
      </c>
      <c r="J54" s="29"/>
      <c r="K54" s="29"/>
      <c r="L54" s="31" t="s">
        <v>0</v>
      </c>
      <c r="M54" s="20" t="s">
        <v>69</v>
      </c>
      <c r="N54" s="34" t="s">
        <v>33</v>
      </c>
    </row>
    <row r="55" spans="1:14">
      <c r="A55" s="84"/>
      <c r="B55" s="84"/>
      <c r="C55" s="83">
        <v>1</v>
      </c>
      <c r="D55" s="36">
        <v>51</v>
      </c>
      <c r="E55" s="31" t="s">
        <v>0</v>
      </c>
      <c r="F55" s="20" t="s">
        <v>69</v>
      </c>
      <c r="G55" s="33" t="s">
        <v>29</v>
      </c>
      <c r="H55" s="20" t="s">
        <v>69</v>
      </c>
      <c r="I55" s="31" t="s">
        <v>0</v>
      </c>
      <c r="J55" s="29"/>
      <c r="K55" s="29"/>
      <c r="L55" s="20" t="s">
        <v>69</v>
      </c>
      <c r="M55" s="34" t="s">
        <v>33</v>
      </c>
      <c r="N55" s="20" t="s">
        <v>69</v>
      </c>
    </row>
    <row r="56" spans="1:14">
      <c r="A56" s="84"/>
      <c r="B56" s="84"/>
      <c r="C56" s="83"/>
      <c r="D56" s="36">
        <v>52</v>
      </c>
      <c r="E56" s="20" t="s">
        <v>69</v>
      </c>
      <c r="F56" s="33" t="s">
        <v>29</v>
      </c>
      <c r="G56" s="20" t="s">
        <v>69</v>
      </c>
      <c r="H56" s="32" t="s">
        <v>8</v>
      </c>
      <c r="I56" s="20" t="s">
        <v>69</v>
      </c>
      <c r="J56" s="29"/>
      <c r="K56" s="29"/>
      <c r="L56" s="34" t="s">
        <v>33</v>
      </c>
      <c r="M56" s="20" t="s">
        <v>69</v>
      </c>
      <c r="N56" s="21" t="s">
        <v>7</v>
      </c>
    </row>
    <row r="57" spans="1:14">
      <c r="A57" s="84" t="s">
        <v>59</v>
      </c>
      <c r="B57" s="84">
        <v>2</v>
      </c>
      <c r="C57" s="83">
        <v>1</v>
      </c>
      <c r="D57" s="36">
        <v>53</v>
      </c>
      <c r="E57" s="29"/>
      <c r="F57" s="29"/>
      <c r="G57" s="29"/>
      <c r="H57" s="29"/>
      <c r="I57" s="29"/>
      <c r="J57" s="29"/>
      <c r="K57" s="29"/>
      <c r="L57" s="29"/>
      <c r="M57" s="29"/>
      <c r="N57" s="29"/>
    </row>
    <row r="58" spans="1:14">
      <c r="A58" s="84"/>
      <c r="B58" s="84"/>
      <c r="C58" s="83"/>
      <c r="D58" s="36">
        <v>54</v>
      </c>
      <c r="E58" s="29"/>
      <c r="F58" s="29"/>
      <c r="G58" s="29"/>
      <c r="H58" s="29"/>
      <c r="I58" s="29"/>
      <c r="J58" s="29"/>
      <c r="K58" s="29"/>
      <c r="L58" s="29"/>
      <c r="M58" s="29"/>
      <c r="N58" s="29"/>
    </row>
    <row r="59" spans="1:14">
      <c r="A59" s="84"/>
      <c r="B59" s="84"/>
      <c r="C59" s="83">
        <v>1</v>
      </c>
      <c r="D59" s="36">
        <v>55</v>
      </c>
      <c r="E59" s="29"/>
      <c r="F59" s="29"/>
      <c r="G59" s="29"/>
      <c r="H59" s="29"/>
      <c r="I59" s="29"/>
      <c r="J59" s="29"/>
      <c r="K59" s="29"/>
      <c r="L59" s="29"/>
      <c r="M59" s="29"/>
      <c r="N59" s="29"/>
    </row>
    <row r="60" spans="1:14">
      <c r="A60" s="84"/>
      <c r="B60" s="84"/>
      <c r="C60" s="83"/>
      <c r="D60" s="36">
        <v>56</v>
      </c>
      <c r="E60" s="29"/>
      <c r="F60" s="29"/>
      <c r="G60" s="29"/>
      <c r="H60" s="29"/>
      <c r="I60" s="29"/>
      <c r="J60" s="29"/>
      <c r="K60" s="29"/>
      <c r="L60" s="29"/>
      <c r="M60" s="29"/>
      <c r="N60" s="29"/>
    </row>
    <row r="61" spans="1:14">
      <c r="A61" s="84" t="s">
        <v>60</v>
      </c>
      <c r="B61" s="84">
        <v>2</v>
      </c>
      <c r="C61" s="83">
        <v>1</v>
      </c>
      <c r="D61" s="36">
        <v>57</v>
      </c>
      <c r="E61" s="29"/>
      <c r="F61" s="29"/>
      <c r="G61" s="29"/>
      <c r="H61" s="29"/>
      <c r="I61" s="29"/>
      <c r="J61" s="29"/>
      <c r="K61" s="29"/>
      <c r="L61" s="29"/>
      <c r="M61" s="29"/>
      <c r="N61" s="29"/>
    </row>
    <row r="62" spans="1:14">
      <c r="A62" s="84"/>
      <c r="B62" s="84"/>
      <c r="C62" s="83"/>
      <c r="D62" s="36">
        <v>58</v>
      </c>
      <c r="E62" s="29"/>
      <c r="F62" s="29"/>
      <c r="G62" s="29"/>
      <c r="H62" s="29"/>
      <c r="I62" s="29"/>
      <c r="J62" s="29"/>
      <c r="K62" s="29"/>
      <c r="L62" s="29"/>
      <c r="M62" s="29"/>
      <c r="N62" s="29"/>
    </row>
    <row r="63" spans="1:14">
      <c r="A63" s="84"/>
      <c r="B63" s="84"/>
      <c r="C63" s="83">
        <v>1</v>
      </c>
      <c r="D63" s="36">
        <v>59</v>
      </c>
      <c r="E63" s="29"/>
      <c r="F63" s="29"/>
      <c r="G63" s="29"/>
      <c r="H63" s="29"/>
      <c r="I63" s="29"/>
      <c r="J63" s="29"/>
      <c r="K63" s="29"/>
      <c r="L63" s="29"/>
      <c r="M63" s="29"/>
      <c r="N63" s="29"/>
    </row>
    <row r="64" spans="1:14">
      <c r="A64" s="84"/>
      <c r="B64" s="84"/>
      <c r="C64" s="83"/>
      <c r="D64" s="36">
        <v>60</v>
      </c>
      <c r="E64" s="29"/>
      <c r="F64" s="29"/>
      <c r="G64" s="29"/>
      <c r="H64" s="29"/>
      <c r="I64" s="29"/>
      <c r="J64" s="29"/>
      <c r="K64" s="29"/>
      <c r="L64" s="29"/>
      <c r="M64" s="29"/>
      <c r="N64" s="29"/>
    </row>
    <row r="65" spans="1:14">
      <c r="A65" s="83" t="s">
        <v>61</v>
      </c>
      <c r="B65" s="83">
        <v>3</v>
      </c>
      <c r="C65" s="83">
        <v>1</v>
      </c>
      <c r="D65" s="36">
        <v>61</v>
      </c>
      <c r="E65" s="33" t="s">
        <v>29</v>
      </c>
      <c r="F65" s="20" t="s">
        <v>69</v>
      </c>
      <c r="G65" s="23" t="s">
        <v>9</v>
      </c>
      <c r="H65" s="20" t="s">
        <v>69</v>
      </c>
      <c r="I65" s="31" t="s">
        <v>0</v>
      </c>
      <c r="J65" s="20" t="s">
        <v>69</v>
      </c>
      <c r="K65" s="34" t="s">
        <v>33</v>
      </c>
      <c r="L65" s="20" t="s">
        <v>69</v>
      </c>
      <c r="M65" s="21" t="s">
        <v>7</v>
      </c>
      <c r="N65" s="20" t="s">
        <v>69</v>
      </c>
    </row>
    <row r="66" spans="1:14">
      <c r="A66" s="83"/>
      <c r="B66" s="83"/>
      <c r="C66" s="83"/>
      <c r="D66" s="36">
        <v>62</v>
      </c>
      <c r="E66" s="20" t="s">
        <v>69</v>
      </c>
      <c r="F66" s="25" t="s">
        <v>25</v>
      </c>
      <c r="G66" s="20" t="s">
        <v>69</v>
      </c>
      <c r="H66" s="31" t="s">
        <v>0</v>
      </c>
      <c r="I66" s="20" t="s">
        <v>69</v>
      </c>
      <c r="J66" s="34" t="s">
        <v>33</v>
      </c>
      <c r="K66" s="20" t="s">
        <v>69</v>
      </c>
      <c r="L66" s="21" t="s">
        <v>7</v>
      </c>
      <c r="M66" s="20" t="s">
        <v>69</v>
      </c>
      <c r="N66" s="31" t="s">
        <v>0</v>
      </c>
    </row>
    <row r="67" spans="1:14">
      <c r="A67" s="83"/>
      <c r="B67" s="83"/>
      <c r="C67" s="83">
        <v>1</v>
      </c>
      <c r="D67" s="36">
        <v>63</v>
      </c>
      <c r="E67" s="31" t="s">
        <v>0</v>
      </c>
      <c r="F67" s="20" t="s">
        <v>69</v>
      </c>
      <c r="G67" s="31" t="s">
        <v>0</v>
      </c>
      <c r="H67" s="20" t="s">
        <v>69</v>
      </c>
      <c r="I67" s="34" t="s">
        <v>33</v>
      </c>
      <c r="J67" s="20" t="s">
        <v>69</v>
      </c>
      <c r="K67" s="21" t="s">
        <v>7</v>
      </c>
      <c r="L67" s="20" t="s">
        <v>69</v>
      </c>
      <c r="M67" s="31" t="s">
        <v>0</v>
      </c>
      <c r="N67" s="20" t="s">
        <v>69</v>
      </c>
    </row>
    <row r="68" spans="1:14">
      <c r="A68" s="83"/>
      <c r="B68" s="83"/>
      <c r="C68" s="83"/>
      <c r="D68" s="36">
        <v>64</v>
      </c>
      <c r="E68" s="20" t="s">
        <v>69</v>
      </c>
      <c r="F68" s="31" t="s">
        <v>0</v>
      </c>
      <c r="G68" s="20" t="s">
        <v>69</v>
      </c>
      <c r="H68" s="34" t="s">
        <v>33</v>
      </c>
      <c r="I68" s="20" t="s">
        <v>69</v>
      </c>
      <c r="J68" s="21" t="s">
        <v>7</v>
      </c>
      <c r="K68" s="20" t="s">
        <v>69</v>
      </c>
      <c r="L68" s="31" t="s">
        <v>0</v>
      </c>
      <c r="M68" s="20" t="s">
        <v>69</v>
      </c>
      <c r="N68" s="25" t="s">
        <v>25</v>
      </c>
    </row>
    <row r="69" spans="1:14">
      <c r="A69" s="83"/>
      <c r="B69" s="83"/>
      <c r="C69" s="83">
        <v>1</v>
      </c>
      <c r="D69" s="36">
        <v>65</v>
      </c>
      <c r="E69" s="31" t="s">
        <v>0</v>
      </c>
      <c r="F69" s="20" t="s">
        <v>69</v>
      </c>
      <c r="G69" s="34" t="s">
        <v>33</v>
      </c>
      <c r="H69" s="20" t="s">
        <v>69</v>
      </c>
      <c r="I69" s="21" t="s">
        <v>7</v>
      </c>
      <c r="J69" s="20" t="s">
        <v>69</v>
      </c>
      <c r="K69" s="31" t="s">
        <v>0</v>
      </c>
      <c r="L69" s="20" t="s">
        <v>69</v>
      </c>
      <c r="M69" s="25" t="s">
        <v>25</v>
      </c>
      <c r="N69" s="20" t="s">
        <v>69</v>
      </c>
    </row>
    <row r="70" spans="1:14">
      <c r="A70" s="83"/>
      <c r="B70" s="83"/>
      <c r="C70" s="83"/>
      <c r="D70" s="36">
        <v>66</v>
      </c>
      <c r="E70" s="20" t="s">
        <v>69</v>
      </c>
      <c r="F70" s="34" t="s">
        <v>33</v>
      </c>
      <c r="G70" s="20" t="s">
        <v>69</v>
      </c>
      <c r="H70" s="21" t="s">
        <v>7</v>
      </c>
      <c r="I70" s="20" t="s">
        <v>69</v>
      </c>
      <c r="J70" s="31" t="s">
        <v>0</v>
      </c>
      <c r="K70" s="20" t="s">
        <v>69</v>
      </c>
      <c r="L70" s="25" t="s">
        <v>25</v>
      </c>
      <c r="M70" s="20" t="s">
        <v>69</v>
      </c>
      <c r="N70" s="34" t="s">
        <v>33</v>
      </c>
    </row>
    <row r="71" spans="1:14">
      <c r="A71" s="83" t="s">
        <v>62</v>
      </c>
      <c r="B71" s="83">
        <v>3</v>
      </c>
      <c r="C71" s="83">
        <v>1</v>
      </c>
      <c r="D71" s="36">
        <v>67</v>
      </c>
      <c r="E71" s="34" t="s">
        <v>33</v>
      </c>
      <c r="F71" s="20" t="s">
        <v>69</v>
      </c>
      <c r="G71" s="21" t="s">
        <v>7</v>
      </c>
      <c r="H71" s="20" t="s">
        <v>69</v>
      </c>
      <c r="I71" s="31" t="s">
        <v>0</v>
      </c>
      <c r="J71" s="20" t="s">
        <v>69</v>
      </c>
      <c r="K71" s="25" t="s">
        <v>25</v>
      </c>
      <c r="L71" s="20" t="s">
        <v>69</v>
      </c>
      <c r="M71" s="48" t="s">
        <v>70</v>
      </c>
      <c r="N71" s="20" t="s">
        <v>69</v>
      </c>
    </row>
    <row r="72" spans="1:14">
      <c r="A72" s="83"/>
      <c r="B72" s="83"/>
      <c r="C72" s="83"/>
      <c r="D72" s="36">
        <v>68</v>
      </c>
      <c r="E72" s="20" t="s">
        <v>69</v>
      </c>
      <c r="F72" s="21" t="s">
        <v>7</v>
      </c>
      <c r="G72" s="20" t="s">
        <v>69</v>
      </c>
      <c r="H72" s="31" t="s">
        <v>0</v>
      </c>
      <c r="I72" s="20" t="s">
        <v>69</v>
      </c>
      <c r="J72" s="25" t="s">
        <v>25</v>
      </c>
      <c r="K72" s="20" t="s">
        <v>69</v>
      </c>
      <c r="L72" s="32" t="s">
        <v>8</v>
      </c>
      <c r="M72" s="20" t="s">
        <v>69</v>
      </c>
      <c r="N72" s="31" t="s">
        <v>0</v>
      </c>
    </row>
    <row r="73" spans="1:14">
      <c r="A73" s="83"/>
      <c r="B73" s="83"/>
      <c r="C73" s="83">
        <v>1</v>
      </c>
      <c r="D73" s="36">
        <v>69</v>
      </c>
      <c r="E73" s="21" t="s">
        <v>7</v>
      </c>
      <c r="F73" s="20" t="s">
        <v>69</v>
      </c>
      <c r="G73" s="31" t="s">
        <v>0</v>
      </c>
      <c r="H73" s="20" t="s">
        <v>69</v>
      </c>
      <c r="I73" s="25" t="s">
        <v>25</v>
      </c>
      <c r="J73" s="20" t="s">
        <v>69</v>
      </c>
      <c r="K73" s="48" t="s">
        <v>70</v>
      </c>
      <c r="L73" s="20" t="s">
        <v>69</v>
      </c>
      <c r="M73" s="31" t="s">
        <v>0</v>
      </c>
      <c r="N73" s="20" t="s">
        <v>69</v>
      </c>
    </row>
    <row r="74" spans="1:14">
      <c r="A74" s="83"/>
      <c r="B74" s="83"/>
      <c r="C74" s="83"/>
      <c r="D74" s="36">
        <v>70</v>
      </c>
      <c r="E74" s="20" t="s">
        <v>69</v>
      </c>
      <c r="F74" s="31" t="s">
        <v>0</v>
      </c>
      <c r="G74" s="20" t="s">
        <v>69</v>
      </c>
      <c r="H74" s="25" t="s">
        <v>25</v>
      </c>
      <c r="I74" s="20" t="s">
        <v>69</v>
      </c>
      <c r="J74" s="23" t="s">
        <v>9</v>
      </c>
      <c r="K74" s="20" t="s">
        <v>69</v>
      </c>
      <c r="L74" s="31" t="s">
        <v>0</v>
      </c>
      <c r="M74" s="20" t="s">
        <v>69</v>
      </c>
      <c r="N74" s="34" t="s">
        <v>33</v>
      </c>
    </row>
    <row r="75" spans="1:14">
      <c r="A75" s="83"/>
      <c r="B75" s="83"/>
      <c r="C75" s="83">
        <v>1</v>
      </c>
      <c r="D75" s="36">
        <v>71</v>
      </c>
      <c r="E75" s="31" t="s">
        <v>0</v>
      </c>
      <c r="F75" s="20" t="s">
        <v>69</v>
      </c>
      <c r="G75" s="25" t="s">
        <v>25</v>
      </c>
      <c r="H75" s="20" t="s">
        <v>69</v>
      </c>
      <c r="I75" s="48" t="s">
        <v>70</v>
      </c>
      <c r="J75" s="20" t="s">
        <v>69</v>
      </c>
      <c r="K75" s="31" t="s">
        <v>0</v>
      </c>
      <c r="L75" s="20" t="s">
        <v>69</v>
      </c>
      <c r="M75" s="34" t="s">
        <v>33</v>
      </c>
      <c r="N75" s="20" t="s">
        <v>69</v>
      </c>
    </row>
    <row r="76" spans="1:14">
      <c r="A76" s="83"/>
      <c r="B76" s="83"/>
      <c r="C76" s="83"/>
      <c r="D76" s="36">
        <v>72</v>
      </c>
      <c r="E76" s="20" t="s">
        <v>69</v>
      </c>
      <c r="F76" s="25" t="s">
        <v>25</v>
      </c>
      <c r="G76" s="20" t="s">
        <v>69</v>
      </c>
      <c r="H76" s="33" t="s">
        <v>29</v>
      </c>
      <c r="I76" s="20" t="s">
        <v>69</v>
      </c>
      <c r="J76" s="31" t="s">
        <v>0</v>
      </c>
      <c r="K76" s="20" t="s">
        <v>69</v>
      </c>
      <c r="L76" s="34" t="s">
        <v>33</v>
      </c>
      <c r="M76" s="20" t="s">
        <v>69</v>
      </c>
      <c r="N76" s="20" t="s">
        <v>69</v>
      </c>
    </row>
    <row r="77" spans="1:14">
      <c r="A77" s="83" t="s">
        <v>63</v>
      </c>
      <c r="B77" s="83">
        <v>3</v>
      </c>
      <c r="C77" s="83">
        <v>1</v>
      </c>
      <c r="D77" s="36">
        <v>73</v>
      </c>
      <c r="E77" s="29"/>
      <c r="F77" s="29"/>
      <c r="G77" s="29"/>
      <c r="H77" s="29"/>
      <c r="I77" s="29"/>
      <c r="J77" s="29"/>
      <c r="K77" s="29"/>
      <c r="L77" s="29"/>
      <c r="M77" s="29"/>
      <c r="N77" s="29"/>
    </row>
    <row r="78" spans="1:14">
      <c r="A78" s="83"/>
      <c r="B78" s="83"/>
      <c r="C78" s="83"/>
      <c r="D78" s="36">
        <v>74</v>
      </c>
      <c r="E78" s="29"/>
      <c r="F78" s="29"/>
      <c r="G78" s="29"/>
      <c r="H78" s="29"/>
      <c r="I78" s="29"/>
      <c r="J78" s="29"/>
      <c r="K78" s="29"/>
      <c r="L78" s="29"/>
      <c r="M78" s="29"/>
      <c r="N78" s="29"/>
    </row>
    <row r="79" spans="1:14">
      <c r="A79" s="83"/>
      <c r="B79" s="83"/>
      <c r="C79" s="83">
        <v>1</v>
      </c>
      <c r="D79" s="36">
        <v>75</v>
      </c>
      <c r="E79" s="29"/>
      <c r="F79" s="29"/>
      <c r="G79" s="29"/>
      <c r="H79" s="29"/>
      <c r="I79" s="29"/>
      <c r="J79" s="29"/>
      <c r="K79" s="29"/>
      <c r="L79" s="29"/>
      <c r="M79" s="29"/>
      <c r="N79" s="29"/>
    </row>
    <row r="80" spans="1:14">
      <c r="A80" s="83"/>
      <c r="B80" s="83"/>
      <c r="C80" s="83"/>
      <c r="D80" s="36">
        <v>76</v>
      </c>
      <c r="E80" s="29"/>
      <c r="F80" s="29"/>
      <c r="G80" s="29"/>
      <c r="H80" s="29"/>
      <c r="I80" s="29"/>
      <c r="J80" s="29"/>
      <c r="K80" s="29"/>
      <c r="L80" s="29"/>
      <c r="M80" s="29"/>
      <c r="N80" s="29"/>
    </row>
    <row r="81" spans="1:14">
      <c r="A81" s="83"/>
      <c r="B81" s="83"/>
      <c r="C81" s="83">
        <v>1</v>
      </c>
      <c r="D81" s="36">
        <v>77</v>
      </c>
      <c r="E81" s="29"/>
      <c r="F81" s="29"/>
      <c r="G81" s="29"/>
      <c r="H81" s="29"/>
      <c r="I81" s="29"/>
      <c r="J81" s="29"/>
      <c r="K81" s="29"/>
      <c r="L81" s="29"/>
      <c r="M81" s="29"/>
      <c r="N81" s="29"/>
    </row>
    <row r="82" spans="1:14">
      <c r="A82" s="83"/>
      <c r="B82" s="83"/>
      <c r="C82" s="83"/>
      <c r="D82" s="36">
        <v>78</v>
      </c>
      <c r="E82" s="29"/>
      <c r="F82" s="29"/>
      <c r="G82" s="29"/>
      <c r="H82" s="29"/>
      <c r="I82" s="29"/>
      <c r="J82" s="29"/>
      <c r="K82" s="29"/>
      <c r="L82" s="29"/>
      <c r="M82" s="29"/>
      <c r="N82" s="29"/>
    </row>
    <row r="83" spans="1:14">
      <c r="A83" s="83" t="s">
        <v>64</v>
      </c>
      <c r="B83" s="83">
        <v>3</v>
      </c>
      <c r="C83" s="83">
        <v>1</v>
      </c>
      <c r="D83" s="36">
        <v>79</v>
      </c>
      <c r="E83" s="29"/>
      <c r="F83" s="29"/>
      <c r="G83" s="29"/>
      <c r="H83" s="29"/>
      <c r="I83" s="29"/>
      <c r="J83" s="29"/>
      <c r="K83" s="29"/>
      <c r="L83" s="29"/>
      <c r="M83" s="29"/>
      <c r="N83" s="29"/>
    </row>
    <row r="84" spans="1:14">
      <c r="A84" s="83"/>
      <c r="B84" s="83"/>
      <c r="C84" s="83"/>
      <c r="D84" s="36">
        <v>80</v>
      </c>
      <c r="E84" s="29"/>
      <c r="F84" s="29"/>
      <c r="G84" s="29"/>
      <c r="H84" s="29"/>
      <c r="I84" s="29"/>
      <c r="J84" s="29"/>
      <c r="K84" s="29"/>
      <c r="L84" s="29"/>
      <c r="M84" s="29"/>
      <c r="N84" s="29"/>
    </row>
    <row r="85" spans="1:14">
      <c r="A85" s="83"/>
      <c r="B85" s="83"/>
      <c r="C85" s="83">
        <v>1</v>
      </c>
      <c r="D85" s="36">
        <v>81</v>
      </c>
      <c r="E85" s="29"/>
      <c r="F85" s="29"/>
      <c r="G85" s="29"/>
      <c r="H85" s="29"/>
      <c r="I85" s="29"/>
      <c r="J85" s="29"/>
      <c r="K85" s="29"/>
      <c r="L85" s="29"/>
      <c r="M85" s="29"/>
      <c r="N85" s="29"/>
    </row>
    <row r="86" spans="1:14">
      <c r="A86" s="83"/>
      <c r="B86" s="83"/>
      <c r="C86" s="83"/>
      <c r="D86" s="36">
        <v>82</v>
      </c>
      <c r="E86" s="29"/>
      <c r="F86" s="29"/>
      <c r="G86" s="29"/>
      <c r="H86" s="29"/>
      <c r="I86" s="29"/>
      <c r="J86" s="29"/>
      <c r="K86" s="29"/>
      <c r="L86" s="29"/>
      <c r="M86" s="29"/>
      <c r="N86" s="29"/>
    </row>
    <row r="87" spans="1:14">
      <c r="A87" s="83"/>
      <c r="B87" s="83"/>
      <c r="C87" s="83">
        <v>1</v>
      </c>
      <c r="D87" s="36">
        <v>83</v>
      </c>
      <c r="E87" s="29"/>
      <c r="F87" s="29"/>
      <c r="G87" s="29"/>
      <c r="H87" s="29"/>
      <c r="I87" s="29"/>
      <c r="J87" s="29"/>
      <c r="K87" s="29"/>
      <c r="L87" s="29"/>
      <c r="M87" s="29"/>
      <c r="N87" s="29"/>
    </row>
    <row r="88" spans="1:14">
      <c r="A88" s="83"/>
      <c r="B88" s="83"/>
      <c r="C88" s="83"/>
      <c r="D88" s="36">
        <v>84</v>
      </c>
      <c r="E88" s="29"/>
      <c r="F88" s="29"/>
      <c r="G88" s="29"/>
      <c r="H88" s="29"/>
      <c r="I88" s="29"/>
      <c r="J88" s="29"/>
      <c r="K88" s="29"/>
      <c r="L88" s="29"/>
      <c r="M88" s="29"/>
      <c r="N88" s="29"/>
    </row>
    <row r="89" spans="1:14">
      <c r="A89" s="83" t="s">
        <v>65</v>
      </c>
      <c r="B89" s="83">
        <v>3</v>
      </c>
      <c r="C89" s="83">
        <v>1</v>
      </c>
      <c r="D89" s="36">
        <v>85</v>
      </c>
      <c r="E89" s="29"/>
      <c r="F89" s="29"/>
      <c r="G89" s="29"/>
      <c r="H89" s="29"/>
      <c r="I89" s="29"/>
      <c r="J89" s="29"/>
      <c r="K89" s="29"/>
      <c r="L89" s="29"/>
      <c r="M89" s="29"/>
      <c r="N89" s="29"/>
    </row>
    <row r="90" spans="1:14">
      <c r="A90" s="83"/>
      <c r="B90" s="83"/>
      <c r="C90" s="83"/>
      <c r="D90" s="36">
        <v>86</v>
      </c>
      <c r="E90" s="29"/>
      <c r="F90" s="29"/>
      <c r="G90" s="29"/>
      <c r="H90" s="29"/>
      <c r="I90" s="29"/>
      <c r="J90" s="29"/>
      <c r="K90" s="29"/>
      <c r="L90" s="29"/>
      <c r="M90" s="29"/>
      <c r="N90" s="29"/>
    </row>
    <row r="91" spans="1:14">
      <c r="A91" s="83"/>
      <c r="B91" s="83"/>
      <c r="C91" s="83">
        <v>1</v>
      </c>
      <c r="D91" s="36">
        <v>87</v>
      </c>
      <c r="E91" s="29"/>
      <c r="F91" s="29"/>
      <c r="G91" s="29"/>
      <c r="H91" s="29"/>
      <c r="I91" s="29"/>
      <c r="J91" s="29"/>
      <c r="K91" s="29"/>
      <c r="L91" s="29"/>
      <c r="M91" s="29"/>
      <c r="N91" s="29"/>
    </row>
    <row r="92" spans="1:14">
      <c r="A92" s="83"/>
      <c r="B92" s="83"/>
      <c r="C92" s="83"/>
      <c r="D92" s="36">
        <v>88</v>
      </c>
      <c r="E92" s="29"/>
      <c r="F92" s="29"/>
      <c r="G92" s="29"/>
      <c r="H92" s="29"/>
      <c r="I92" s="29"/>
      <c r="J92" s="29"/>
      <c r="K92" s="29"/>
      <c r="L92" s="29"/>
      <c r="M92" s="29"/>
      <c r="N92" s="29"/>
    </row>
    <row r="93" spans="1:14">
      <c r="A93" s="83"/>
      <c r="B93" s="83"/>
      <c r="C93" s="83">
        <v>1</v>
      </c>
      <c r="D93" s="36">
        <v>89</v>
      </c>
      <c r="E93" s="29"/>
      <c r="F93" s="29"/>
      <c r="G93" s="29"/>
      <c r="H93" s="29"/>
      <c r="I93" s="29"/>
      <c r="J93" s="29"/>
      <c r="K93" s="29"/>
      <c r="L93" s="29"/>
      <c r="M93" s="29"/>
      <c r="N93" s="29"/>
    </row>
    <row r="94" spans="1:14">
      <c r="A94" s="83"/>
      <c r="B94" s="83"/>
      <c r="C94" s="83"/>
      <c r="D94" s="36">
        <v>90</v>
      </c>
      <c r="E94" s="29"/>
      <c r="F94" s="29"/>
      <c r="G94" s="29"/>
      <c r="H94" s="29"/>
      <c r="I94" s="29"/>
      <c r="J94" s="29"/>
      <c r="K94" s="29"/>
      <c r="L94" s="29"/>
      <c r="M94" s="29"/>
      <c r="N94" s="29"/>
    </row>
    <row r="95" spans="1:14">
      <c r="A95" s="83" t="s">
        <v>66</v>
      </c>
      <c r="B95" s="83">
        <v>3</v>
      </c>
      <c r="C95" s="83">
        <v>1</v>
      </c>
      <c r="D95" s="36">
        <v>91</v>
      </c>
      <c r="E95" s="29"/>
      <c r="F95" s="29"/>
      <c r="G95" s="29"/>
      <c r="H95" s="29"/>
      <c r="I95" s="29"/>
      <c r="J95" s="29"/>
      <c r="K95" s="29"/>
      <c r="L95" s="29"/>
      <c r="M95" s="29"/>
      <c r="N95" s="29"/>
    </row>
    <row r="96" spans="1:14">
      <c r="A96" s="83"/>
      <c r="B96" s="83"/>
      <c r="C96" s="83"/>
      <c r="D96" s="36">
        <v>92</v>
      </c>
      <c r="E96" s="29"/>
      <c r="F96" s="29"/>
      <c r="G96" s="29"/>
      <c r="H96" s="29"/>
      <c r="I96" s="29"/>
      <c r="J96" s="29"/>
      <c r="K96" s="29"/>
      <c r="L96" s="29"/>
      <c r="M96" s="29"/>
      <c r="N96" s="29"/>
    </row>
    <row r="97" spans="1:14">
      <c r="A97" s="83"/>
      <c r="B97" s="83"/>
      <c r="C97" s="83">
        <v>1</v>
      </c>
      <c r="D97" s="36">
        <v>93</v>
      </c>
      <c r="E97" s="29"/>
      <c r="F97" s="29"/>
      <c r="G97" s="29"/>
      <c r="H97" s="29"/>
      <c r="I97" s="29"/>
      <c r="J97" s="29"/>
      <c r="K97" s="29"/>
      <c r="L97" s="29"/>
      <c r="M97" s="29"/>
      <c r="N97" s="29"/>
    </row>
    <row r="98" spans="1:14">
      <c r="A98" s="83"/>
      <c r="B98" s="83"/>
      <c r="C98" s="83"/>
      <c r="D98" s="36">
        <v>94</v>
      </c>
      <c r="E98" s="29"/>
      <c r="F98" s="29"/>
      <c r="G98" s="29"/>
      <c r="H98" s="29"/>
      <c r="I98" s="29"/>
      <c r="J98" s="29"/>
      <c r="K98" s="29"/>
      <c r="L98" s="29"/>
      <c r="M98" s="29"/>
      <c r="N98" s="29"/>
    </row>
    <row r="99" spans="1:14">
      <c r="A99" s="83"/>
      <c r="B99" s="83"/>
      <c r="C99" s="83">
        <v>1</v>
      </c>
      <c r="D99" s="36">
        <v>95</v>
      </c>
      <c r="E99" s="29"/>
      <c r="F99" s="29"/>
      <c r="G99" s="29"/>
      <c r="H99" s="29"/>
      <c r="I99" s="29"/>
      <c r="J99" s="29"/>
      <c r="K99" s="29"/>
      <c r="L99" s="29"/>
      <c r="M99" s="29"/>
      <c r="N99" s="29"/>
    </row>
    <row r="100" spans="1:14">
      <c r="A100" s="83"/>
      <c r="B100" s="83"/>
      <c r="C100" s="83"/>
      <c r="D100" s="36">
        <v>96</v>
      </c>
      <c r="E100" s="29"/>
      <c r="F100" s="29"/>
      <c r="G100" s="29"/>
      <c r="H100" s="29"/>
      <c r="I100" s="29"/>
      <c r="J100" s="29"/>
      <c r="K100" s="29"/>
      <c r="L100" s="29"/>
      <c r="M100" s="29"/>
      <c r="N100" s="29"/>
    </row>
  </sheetData>
  <mergeCells count="90">
    <mergeCell ref="A11:A16"/>
    <mergeCell ref="B11:B16"/>
    <mergeCell ref="C11:C12"/>
    <mergeCell ref="C13:C14"/>
    <mergeCell ref="C15:C16"/>
    <mergeCell ref="A1:D1"/>
    <mergeCell ref="A3:A4"/>
    <mergeCell ref="B3:C4"/>
    <mergeCell ref="A5:A10"/>
    <mergeCell ref="B5:B10"/>
    <mergeCell ref="C5:C6"/>
    <mergeCell ref="C7:C8"/>
    <mergeCell ref="C9:C10"/>
    <mergeCell ref="D2:D4"/>
    <mergeCell ref="A2:C2"/>
    <mergeCell ref="B17:B22"/>
    <mergeCell ref="C17:C18"/>
    <mergeCell ref="C19:C20"/>
    <mergeCell ref="C21:C22"/>
    <mergeCell ref="A23:A28"/>
    <mergeCell ref="B23:B28"/>
    <mergeCell ref="C23:C24"/>
    <mergeCell ref="C25:C26"/>
    <mergeCell ref="C27:C28"/>
    <mergeCell ref="A17:A22"/>
    <mergeCell ref="A35:A40"/>
    <mergeCell ref="B35:B40"/>
    <mergeCell ref="C35:C36"/>
    <mergeCell ref="C37:C38"/>
    <mergeCell ref="C39:C40"/>
    <mergeCell ref="A29:A34"/>
    <mergeCell ref="B29:B34"/>
    <mergeCell ref="C29:C30"/>
    <mergeCell ref="C31:C32"/>
    <mergeCell ref="C33:C34"/>
    <mergeCell ref="A41:A44"/>
    <mergeCell ref="B41:B44"/>
    <mergeCell ref="C41:C42"/>
    <mergeCell ref="C43:C44"/>
    <mergeCell ref="A45:A48"/>
    <mergeCell ref="B45:B48"/>
    <mergeCell ref="C45:C46"/>
    <mergeCell ref="C47:C48"/>
    <mergeCell ref="A49:A52"/>
    <mergeCell ref="B49:B52"/>
    <mergeCell ref="C49:C50"/>
    <mergeCell ref="C51:C52"/>
    <mergeCell ref="A53:A56"/>
    <mergeCell ref="B53:B56"/>
    <mergeCell ref="C53:C54"/>
    <mergeCell ref="C55:C56"/>
    <mergeCell ref="A57:A60"/>
    <mergeCell ref="B57:B60"/>
    <mergeCell ref="C57:C58"/>
    <mergeCell ref="C59:C60"/>
    <mergeCell ref="A61:A64"/>
    <mergeCell ref="B61:B64"/>
    <mergeCell ref="C61:C62"/>
    <mergeCell ref="C63:C64"/>
    <mergeCell ref="A71:A76"/>
    <mergeCell ref="B71:B76"/>
    <mergeCell ref="C71:C72"/>
    <mergeCell ref="C73:C74"/>
    <mergeCell ref="C75:C76"/>
    <mergeCell ref="A65:A70"/>
    <mergeCell ref="B65:B70"/>
    <mergeCell ref="C65:C66"/>
    <mergeCell ref="C67:C68"/>
    <mergeCell ref="C69:C70"/>
    <mergeCell ref="A95:A100"/>
    <mergeCell ref="B95:B100"/>
    <mergeCell ref="C95:C96"/>
    <mergeCell ref="C97:C98"/>
    <mergeCell ref="C99:C100"/>
    <mergeCell ref="E1:N1"/>
    <mergeCell ref="A89:A94"/>
    <mergeCell ref="B89:B94"/>
    <mergeCell ref="C89:C90"/>
    <mergeCell ref="C91:C92"/>
    <mergeCell ref="C93:C94"/>
    <mergeCell ref="A77:A82"/>
    <mergeCell ref="B77:B82"/>
    <mergeCell ref="C77:C78"/>
    <mergeCell ref="C79:C80"/>
    <mergeCell ref="C81:C82"/>
    <mergeCell ref="A83:A88"/>
    <mergeCell ref="B83:B88"/>
    <mergeCell ref="C83:C84"/>
    <mergeCell ref="C85:C86"/>
    <mergeCell ref="C87:C88"/>
  </mergeCells>
  <pageMargins left="0.70866141732283472" right="0.70866141732283472" top="0.74803149606299213" bottom="0.74803149606299213" header="0.31496062992125984" footer="0.31496062992125984"/>
  <pageSetup paperSize="5" scale="60" pageOrder="overThenDown" orientation="portrait" r:id="rId1"/>
  <rowBreaks count="1" manualBreakCount="1">
    <brk id="100" max="33" man="1"/>
  </rowBreaks>
</worksheet>
</file>

<file path=xl/worksheets/sheet9.xml><?xml version="1.0" encoding="utf-8"?>
<worksheet xmlns="http://schemas.openxmlformats.org/spreadsheetml/2006/main" xmlns:r="http://schemas.openxmlformats.org/officeDocument/2006/relationships">
  <dimension ref="A2:AN114"/>
  <sheetViews>
    <sheetView zoomScaleNormal="100" zoomScaleSheetLayoutView="40" workbookViewId="0"/>
  </sheetViews>
  <sheetFormatPr baseColWidth="10" defaultColWidth="11.5703125" defaultRowHeight="12.75"/>
  <cols>
    <col min="1" max="1" width="10" style="15" customWidth="1"/>
    <col min="2" max="3" width="5.140625" style="15" customWidth="1"/>
    <col min="4" max="4" width="5" style="15" customWidth="1"/>
    <col min="5" max="5" width="7.5703125" style="27" customWidth="1"/>
    <col min="6" max="40" width="7.7109375" style="27" customWidth="1"/>
    <col min="41" max="239" width="11.5703125" style="27"/>
    <col min="240" max="240" width="5.7109375" style="27" customWidth="1"/>
    <col min="241" max="280" width="7.85546875" style="27" customWidth="1"/>
    <col min="281" max="495" width="11.5703125" style="27"/>
    <col min="496" max="496" width="5.7109375" style="27" customWidth="1"/>
    <col min="497" max="536" width="7.85546875" style="27" customWidth="1"/>
    <col min="537" max="751" width="11.5703125" style="27"/>
    <col min="752" max="752" width="5.7109375" style="27" customWidth="1"/>
    <col min="753" max="792" width="7.85546875" style="27" customWidth="1"/>
    <col min="793" max="1007" width="11.5703125" style="27"/>
    <col min="1008" max="1008" width="5.7109375" style="27" customWidth="1"/>
    <col min="1009" max="1048" width="7.85546875" style="27" customWidth="1"/>
    <col min="1049" max="1263" width="11.5703125" style="27"/>
    <col min="1264" max="1264" width="5.7109375" style="27" customWidth="1"/>
    <col min="1265" max="1304" width="7.85546875" style="27" customWidth="1"/>
    <col min="1305" max="1519" width="11.5703125" style="27"/>
    <col min="1520" max="1520" width="5.7109375" style="27" customWidth="1"/>
    <col min="1521" max="1560" width="7.85546875" style="27" customWidth="1"/>
    <col min="1561" max="1775" width="11.5703125" style="27"/>
    <col min="1776" max="1776" width="5.7109375" style="27" customWidth="1"/>
    <col min="1777" max="1816" width="7.85546875" style="27" customWidth="1"/>
    <col min="1817" max="2031" width="11.5703125" style="27"/>
    <col min="2032" max="2032" width="5.7109375" style="27" customWidth="1"/>
    <col min="2033" max="2072" width="7.85546875" style="27" customWidth="1"/>
    <col min="2073" max="2287" width="11.5703125" style="27"/>
    <col min="2288" max="2288" width="5.7109375" style="27" customWidth="1"/>
    <col min="2289" max="2328" width="7.85546875" style="27" customWidth="1"/>
    <col min="2329" max="2543" width="11.5703125" style="27"/>
    <col min="2544" max="2544" width="5.7109375" style="27" customWidth="1"/>
    <col min="2545" max="2584" width="7.85546875" style="27" customWidth="1"/>
    <col min="2585" max="2799" width="11.5703125" style="27"/>
    <col min="2800" max="2800" width="5.7109375" style="27" customWidth="1"/>
    <col min="2801" max="2840" width="7.85546875" style="27" customWidth="1"/>
    <col min="2841" max="3055" width="11.5703125" style="27"/>
    <col min="3056" max="3056" width="5.7109375" style="27" customWidth="1"/>
    <col min="3057" max="3096" width="7.85546875" style="27" customWidth="1"/>
    <col min="3097" max="3311" width="11.5703125" style="27"/>
    <col min="3312" max="3312" width="5.7109375" style="27" customWidth="1"/>
    <col min="3313" max="3352" width="7.85546875" style="27" customWidth="1"/>
    <col min="3353" max="3567" width="11.5703125" style="27"/>
    <col min="3568" max="3568" width="5.7109375" style="27" customWidth="1"/>
    <col min="3569" max="3608" width="7.85546875" style="27" customWidth="1"/>
    <col min="3609" max="3823" width="11.5703125" style="27"/>
    <col min="3824" max="3824" width="5.7109375" style="27" customWidth="1"/>
    <col min="3825" max="3864" width="7.85546875" style="27" customWidth="1"/>
    <col min="3865" max="4079" width="11.5703125" style="27"/>
    <col min="4080" max="4080" width="5.7109375" style="27" customWidth="1"/>
    <col min="4081" max="4120" width="7.85546875" style="27" customWidth="1"/>
    <col min="4121" max="4335" width="11.5703125" style="27"/>
    <col min="4336" max="4336" width="5.7109375" style="27" customWidth="1"/>
    <col min="4337" max="4376" width="7.85546875" style="27" customWidth="1"/>
    <col min="4377" max="4591" width="11.5703125" style="27"/>
    <col min="4592" max="4592" width="5.7109375" style="27" customWidth="1"/>
    <col min="4593" max="4632" width="7.85546875" style="27" customWidth="1"/>
    <col min="4633" max="4847" width="11.5703125" style="27"/>
    <col min="4848" max="4848" width="5.7109375" style="27" customWidth="1"/>
    <col min="4849" max="4888" width="7.85546875" style="27" customWidth="1"/>
    <col min="4889" max="5103" width="11.5703125" style="27"/>
    <col min="5104" max="5104" width="5.7109375" style="27" customWidth="1"/>
    <col min="5105" max="5144" width="7.85546875" style="27" customWidth="1"/>
    <col min="5145" max="5359" width="11.5703125" style="27"/>
    <col min="5360" max="5360" width="5.7109375" style="27" customWidth="1"/>
    <col min="5361" max="5400" width="7.85546875" style="27" customWidth="1"/>
    <col min="5401" max="5615" width="11.5703125" style="27"/>
    <col min="5616" max="5616" width="5.7109375" style="27" customWidth="1"/>
    <col min="5617" max="5656" width="7.85546875" style="27" customWidth="1"/>
    <col min="5657" max="5871" width="11.5703125" style="27"/>
    <col min="5872" max="5872" width="5.7109375" style="27" customWidth="1"/>
    <col min="5873" max="5912" width="7.85546875" style="27" customWidth="1"/>
    <col min="5913" max="6127" width="11.5703125" style="27"/>
    <col min="6128" max="6128" width="5.7109375" style="27" customWidth="1"/>
    <col min="6129" max="6168" width="7.85546875" style="27" customWidth="1"/>
    <col min="6169" max="6383" width="11.5703125" style="27"/>
    <col min="6384" max="6384" width="5.7109375" style="27" customWidth="1"/>
    <col min="6385" max="6424" width="7.85546875" style="27" customWidth="1"/>
    <col min="6425" max="6639" width="11.5703125" style="27"/>
    <col min="6640" max="6640" width="5.7109375" style="27" customWidth="1"/>
    <col min="6641" max="6680" width="7.85546875" style="27" customWidth="1"/>
    <col min="6681" max="6895" width="11.5703125" style="27"/>
    <col min="6896" max="6896" width="5.7109375" style="27" customWidth="1"/>
    <col min="6897" max="6936" width="7.85546875" style="27" customWidth="1"/>
    <col min="6937" max="7151" width="11.5703125" style="27"/>
    <col min="7152" max="7152" width="5.7109375" style="27" customWidth="1"/>
    <col min="7153" max="7192" width="7.85546875" style="27" customWidth="1"/>
    <col min="7193" max="7407" width="11.5703125" style="27"/>
    <col min="7408" max="7408" width="5.7109375" style="27" customWidth="1"/>
    <col min="7409" max="7448" width="7.85546875" style="27" customWidth="1"/>
    <col min="7449" max="7663" width="11.5703125" style="27"/>
    <col min="7664" max="7664" width="5.7109375" style="27" customWidth="1"/>
    <col min="7665" max="7704" width="7.85546875" style="27" customWidth="1"/>
    <col min="7705" max="7919" width="11.5703125" style="27"/>
    <col min="7920" max="7920" width="5.7109375" style="27" customWidth="1"/>
    <col min="7921" max="7960" width="7.85546875" style="27" customWidth="1"/>
    <col min="7961" max="8175" width="11.5703125" style="27"/>
    <col min="8176" max="8176" width="5.7109375" style="27" customWidth="1"/>
    <col min="8177" max="8216" width="7.85546875" style="27" customWidth="1"/>
    <col min="8217" max="8431" width="11.5703125" style="27"/>
    <col min="8432" max="8432" width="5.7109375" style="27" customWidth="1"/>
    <col min="8433" max="8472" width="7.85546875" style="27" customWidth="1"/>
    <col min="8473" max="8687" width="11.5703125" style="27"/>
    <col min="8688" max="8688" width="5.7109375" style="27" customWidth="1"/>
    <col min="8689" max="8728" width="7.85546875" style="27" customWidth="1"/>
    <col min="8729" max="8943" width="11.5703125" style="27"/>
    <col min="8944" max="8944" width="5.7109375" style="27" customWidth="1"/>
    <col min="8945" max="8984" width="7.85546875" style="27" customWidth="1"/>
    <col min="8985" max="9199" width="11.5703125" style="27"/>
    <col min="9200" max="9200" width="5.7109375" style="27" customWidth="1"/>
    <col min="9201" max="9240" width="7.85546875" style="27" customWidth="1"/>
    <col min="9241" max="9455" width="11.5703125" style="27"/>
    <col min="9456" max="9456" width="5.7109375" style="27" customWidth="1"/>
    <col min="9457" max="9496" width="7.85546875" style="27" customWidth="1"/>
    <col min="9497" max="9711" width="11.5703125" style="27"/>
    <col min="9712" max="9712" width="5.7109375" style="27" customWidth="1"/>
    <col min="9713" max="9752" width="7.85546875" style="27" customWidth="1"/>
    <col min="9753" max="9967" width="11.5703125" style="27"/>
    <col min="9968" max="9968" width="5.7109375" style="27" customWidth="1"/>
    <col min="9969" max="10008" width="7.85546875" style="27" customWidth="1"/>
    <col min="10009" max="10223" width="11.5703125" style="27"/>
    <col min="10224" max="10224" width="5.7109375" style="27" customWidth="1"/>
    <col min="10225" max="10264" width="7.85546875" style="27" customWidth="1"/>
    <col min="10265" max="10479" width="11.5703125" style="27"/>
    <col min="10480" max="10480" width="5.7109375" style="27" customWidth="1"/>
    <col min="10481" max="10520" width="7.85546875" style="27" customWidth="1"/>
    <col min="10521" max="10735" width="11.5703125" style="27"/>
    <col min="10736" max="10736" width="5.7109375" style="27" customWidth="1"/>
    <col min="10737" max="10776" width="7.85546875" style="27" customWidth="1"/>
    <col min="10777" max="10991" width="11.5703125" style="27"/>
    <col min="10992" max="10992" width="5.7109375" style="27" customWidth="1"/>
    <col min="10993" max="11032" width="7.85546875" style="27" customWidth="1"/>
    <col min="11033" max="11247" width="11.5703125" style="27"/>
    <col min="11248" max="11248" width="5.7109375" style="27" customWidth="1"/>
    <col min="11249" max="11288" width="7.85546875" style="27" customWidth="1"/>
    <col min="11289" max="11503" width="11.5703125" style="27"/>
    <col min="11504" max="11504" width="5.7109375" style="27" customWidth="1"/>
    <col min="11505" max="11544" width="7.85546875" style="27" customWidth="1"/>
    <col min="11545" max="11759" width="11.5703125" style="27"/>
    <col min="11760" max="11760" width="5.7109375" style="27" customWidth="1"/>
    <col min="11761" max="11800" width="7.85546875" style="27" customWidth="1"/>
    <col min="11801" max="12015" width="11.5703125" style="27"/>
    <col min="12016" max="12016" width="5.7109375" style="27" customWidth="1"/>
    <col min="12017" max="12056" width="7.85546875" style="27" customWidth="1"/>
    <col min="12057" max="12271" width="11.5703125" style="27"/>
    <col min="12272" max="12272" width="5.7109375" style="27" customWidth="1"/>
    <col min="12273" max="12312" width="7.85546875" style="27" customWidth="1"/>
    <col min="12313" max="12527" width="11.5703125" style="27"/>
    <col min="12528" max="12528" width="5.7109375" style="27" customWidth="1"/>
    <col min="12529" max="12568" width="7.85546875" style="27" customWidth="1"/>
    <col min="12569" max="12783" width="11.5703125" style="27"/>
    <col min="12784" max="12784" width="5.7109375" style="27" customWidth="1"/>
    <col min="12785" max="12824" width="7.85546875" style="27" customWidth="1"/>
    <col min="12825" max="13039" width="11.5703125" style="27"/>
    <col min="13040" max="13040" width="5.7109375" style="27" customWidth="1"/>
    <col min="13041" max="13080" width="7.85546875" style="27" customWidth="1"/>
    <col min="13081" max="13295" width="11.5703125" style="27"/>
    <col min="13296" max="13296" width="5.7109375" style="27" customWidth="1"/>
    <col min="13297" max="13336" width="7.85546875" style="27" customWidth="1"/>
    <col min="13337" max="13551" width="11.5703125" style="27"/>
    <col min="13552" max="13552" width="5.7109375" style="27" customWidth="1"/>
    <col min="13553" max="13592" width="7.85546875" style="27" customWidth="1"/>
    <col min="13593" max="13807" width="11.5703125" style="27"/>
    <col min="13808" max="13808" width="5.7109375" style="27" customWidth="1"/>
    <col min="13809" max="13848" width="7.85546875" style="27" customWidth="1"/>
    <col min="13849" max="14063" width="11.5703125" style="27"/>
    <col min="14064" max="14064" width="5.7109375" style="27" customWidth="1"/>
    <col min="14065" max="14104" width="7.85546875" style="27" customWidth="1"/>
    <col min="14105" max="14319" width="11.5703125" style="27"/>
    <col min="14320" max="14320" width="5.7109375" style="27" customWidth="1"/>
    <col min="14321" max="14360" width="7.85546875" style="27" customWidth="1"/>
    <col min="14361" max="14575" width="11.5703125" style="27"/>
    <col min="14576" max="14576" width="5.7109375" style="27" customWidth="1"/>
    <col min="14577" max="14616" width="7.85546875" style="27" customWidth="1"/>
    <col min="14617" max="14831" width="11.5703125" style="27"/>
    <col min="14832" max="14832" width="5.7109375" style="27" customWidth="1"/>
    <col min="14833" max="14872" width="7.85546875" style="27" customWidth="1"/>
    <col min="14873" max="15087" width="11.5703125" style="27"/>
    <col min="15088" max="15088" width="5.7109375" style="27" customWidth="1"/>
    <col min="15089" max="15128" width="7.85546875" style="27" customWidth="1"/>
    <col min="15129" max="15343" width="11.5703125" style="27"/>
    <col min="15344" max="15344" width="5.7109375" style="27" customWidth="1"/>
    <col min="15345" max="15384" width="7.85546875" style="27" customWidth="1"/>
    <col min="15385" max="15599" width="11.5703125" style="27"/>
    <col min="15600" max="15600" width="5.7109375" style="27" customWidth="1"/>
    <col min="15601" max="15640" width="7.85546875" style="27" customWidth="1"/>
    <col min="15641" max="15855" width="11.5703125" style="27"/>
    <col min="15856" max="15856" width="5.7109375" style="27" customWidth="1"/>
    <col min="15857" max="15896" width="7.85546875" style="27" customWidth="1"/>
    <col min="15897" max="16111" width="11.5703125" style="27"/>
    <col min="16112" max="16112" width="5.7109375" style="27" customWidth="1"/>
    <col min="16113" max="16152" width="7.85546875" style="27" customWidth="1"/>
    <col min="16153" max="16384" width="11.5703125" style="27"/>
  </cols>
  <sheetData>
    <row r="2" spans="1:40">
      <c r="F2" s="30" t="s">
        <v>26</v>
      </c>
      <c r="G2" s="30" t="s">
        <v>27</v>
      </c>
      <c r="H2" s="30" t="s">
        <v>28</v>
      </c>
    </row>
    <row r="3" spans="1:40">
      <c r="E3" s="19" t="s">
        <v>0</v>
      </c>
      <c r="F3" s="28">
        <f>'CONTEOS 30-70 PRE'!H5+'CONTEOS 30-70 CAM'!H5</f>
        <v>83</v>
      </c>
      <c r="G3" s="28">
        <f xml:space="preserve"> COUNTIF(E19:AN114,"PAN")</f>
        <v>83</v>
      </c>
      <c r="H3" s="28">
        <f>G3-F3</f>
        <v>0</v>
      </c>
    </row>
    <row r="4" spans="1:40">
      <c r="A4" s="37"/>
      <c r="B4" s="37"/>
      <c r="C4" s="37"/>
      <c r="D4" s="37"/>
      <c r="E4" s="20" t="s">
        <v>6</v>
      </c>
      <c r="F4" s="28">
        <f>'CONTEOS 30-70 PRE'!H6+'CONTEOS 30-70 CAM'!H6</f>
        <v>247</v>
      </c>
      <c r="G4" s="28">
        <f xml:space="preserve"> COUNTIF(E19:AN114,"PRI")</f>
        <v>247</v>
      </c>
      <c r="H4" s="28">
        <f t="shared" ref="H4:H12" si="0">G4-F4</f>
        <v>0</v>
      </c>
      <c r="J4" s="27" t="s">
        <v>71</v>
      </c>
      <c r="L4" s="27">
        <v>36</v>
      </c>
    </row>
    <row r="5" spans="1:40">
      <c r="A5" s="38"/>
      <c r="B5" s="38"/>
      <c r="C5" s="38"/>
      <c r="D5" s="38"/>
      <c r="E5" s="21" t="s">
        <v>7</v>
      </c>
      <c r="F5" s="28">
        <f>'CONTEOS 30-70 PRE'!H7+'CONTEOS 30-70 CAM'!H7</f>
        <v>30</v>
      </c>
      <c r="G5" s="28">
        <f xml:space="preserve"> COUNTIF(E19:AN114,"PRD")</f>
        <v>30</v>
      </c>
      <c r="H5" s="28">
        <f t="shared" si="0"/>
        <v>0</v>
      </c>
      <c r="J5" s="27" t="s">
        <v>72</v>
      </c>
      <c r="L5" s="27">
        <v>48</v>
      </c>
    </row>
    <row r="6" spans="1:40">
      <c r="A6" s="38"/>
      <c r="B6" s="38"/>
      <c r="C6" s="38"/>
      <c r="D6" s="38"/>
      <c r="E6" s="22" t="s">
        <v>8</v>
      </c>
      <c r="F6" s="28">
        <f>'CONTEOS 30-70 PRE'!H8+'CONTEOS 30-70 CAM'!H8</f>
        <v>17</v>
      </c>
      <c r="G6" s="28">
        <f xml:space="preserve"> COUNTIF(E19:AN114,"PT")</f>
        <v>17</v>
      </c>
      <c r="H6" s="28">
        <f t="shared" si="0"/>
        <v>0</v>
      </c>
      <c r="J6" s="27" t="s">
        <v>73</v>
      </c>
      <c r="L6" s="27">
        <v>96</v>
      </c>
    </row>
    <row r="7" spans="1:40">
      <c r="A7" s="14"/>
      <c r="B7" s="14"/>
      <c r="C7" s="14"/>
      <c r="D7" s="14"/>
      <c r="E7" s="23" t="s">
        <v>9</v>
      </c>
      <c r="F7" s="28">
        <f>'CONTEOS 30-70 PRE'!H9+'CONTEOS 30-70 CAM'!H9</f>
        <v>17</v>
      </c>
      <c r="G7" s="28">
        <f xml:space="preserve"> COUNTIF(E19:AN114,"PVEM")</f>
        <v>17</v>
      </c>
      <c r="H7" s="28">
        <f t="shared" si="0"/>
        <v>0</v>
      </c>
      <c r="J7" s="27" t="s">
        <v>75</v>
      </c>
      <c r="L7" s="27">
        <v>120</v>
      </c>
      <c r="M7" s="27">
        <v>118</v>
      </c>
    </row>
    <row r="8" spans="1:40">
      <c r="A8" s="14"/>
      <c r="B8" s="14"/>
      <c r="C8" s="14"/>
      <c r="D8" s="14"/>
      <c r="E8" s="24" t="s">
        <v>29</v>
      </c>
      <c r="F8" s="28">
        <f>'CONTEOS 30-70 PRE'!H10+'CONTEOS 30-70 CAM'!H10</f>
        <v>17</v>
      </c>
      <c r="G8" s="28">
        <f xml:space="preserve"> COUNTIF(E19:AN114,"CONV")</f>
        <v>17</v>
      </c>
      <c r="H8" s="28">
        <f t="shared" si="0"/>
        <v>0</v>
      </c>
      <c r="J8" s="27" t="s">
        <v>76</v>
      </c>
      <c r="L8" s="27">
        <v>360</v>
      </c>
      <c r="M8" s="27">
        <v>359</v>
      </c>
    </row>
    <row r="9" spans="1:40">
      <c r="A9" s="14"/>
      <c r="B9" s="14"/>
      <c r="C9" s="14"/>
      <c r="D9" s="14"/>
      <c r="E9" s="25" t="s">
        <v>25</v>
      </c>
      <c r="F9" s="28">
        <f>'CONTEOS 30-70 PRE'!H11+'CONTEOS 30-70 CAM'!H11</f>
        <v>17</v>
      </c>
      <c r="G9" s="28">
        <f xml:space="preserve"> COUNTIF(E19:AN114,"PNA")</f>
        <v>17</v>
      </c>
      <c r="H9" s="28">
        <f t="shared" si="0"/>
        <v>0</v>
      </c>
      <c r="J9" s="27" t="s">
        <v>77</v>
      </c>
      <c r="L9" s="65">
        <v>477</v>
      </c>
    </row>
    <row r="10" spans="1:40">
      <c r="E10" s="26" t="s">
        <v>33</v>
      </c>
      <c r="F10" s="28">
        <f>'CONTEOS 30-70 PRE'!H12+'CONTEOS 30-70 CAM'!H12</f>
        <v>41</v>
      </c>
      <c r="G10" s="28">
        <f xml:space="preserve"> COUNTIF(E19:AN114,"PUDC")</f>
        <v>41</v>
      </c>
      <c r="H10" s="28">
        <f t="shared" si="0"/>
        <v>0</v>
      </c>
      <c r="J10" s="27" t="s">
        <v>78</v>
      </c>
      <c r="L10" s="66">
        <v>3</v>
      </c>
    </row>
    <row r="11" spans="1:40">
      <c r="E11" s="48" t="s">
        <v>70</v>
      </c>
      <c r="F11" s="28">
        <v>11</v>
      </c>
      <c r="G11" s="28">
        <f xml:space="preserve"> COUNTIF(E19:AN114,"IFE")</f>
        <v>0</v>
      </c>
      <c r="H11" s="28">
        <f t="shared" si="0"/>
        <v>-11</v>
      </c>
      <c r="J11" s="27" t="s">
        <v>79</v>
      </c>
      <c r="L11" s="29">
        <v>2976</v>
      </c>
    </row>
    <row r="12" spans="1:40">
      <c r="E12" s="35" t="s">
        <v>44</v>
      </c>
      <c r="F12" s="28"/>
      <c r="G12" s="28">
        <f xml:space="preserve"> COUNTIF(E19:AN114,"AUT")</f>
        <v>2987</v>
      </c>
      <c r="H12" s="28">
        <f t="shared" si="0"/>
        <v>2987</v>
      </c>
      <c r="J12" s="27" t="s">
        <v>74</v>
      </c>
      <c r="L12" s="29">
        <v>3456</v>
      </c>
    </row>
    <row r="13" spans="1:40">
      <c r="G13" s="27">
        <f>SUM(G3:G12)</f>
        <v>3456</v>
      </c>
    </row>
    <row r="15" spans="1:40" s="39" customFormat="1" ht="15" customHeight="1">
      <c r="A15" s="80" t="s">
        <v>45</v>
      </c>
      <c r="B15" s="80"/>
      <c r="C15" s="80"/>
      <c r="D15" s="80"/>
      <c r="E15" s="85" t="s">
        <v>3</v>
      </c>
      <c r="F15" s="85"/>
      <c r="G15" s="85" t="s">
        <v>4</v>
      </c>
      <c r="H15" s="85"/>
      <c r="I15" s="85"/>
      <c r="J15" s="85"/>
      <c r="K15" s="85"/>
      <c r="L15" s="85"/>
      <c r="M15" s="85"/>
      <c r="N15" s="85"/>
      <c r="O15" s="85"/>
      <c r="P15" s="85"/>
      <c r="Q15" s="85"/>
      <c r="R15" s="85"/>
      <c r="S15" s="85"/>
      <c r="T15" s="85"/>
      <c r="U15" s="85"/>
      <c r="V15" s="85"/>
      <c r="W15" s="85"/>
      <c r="X15" s="85"/>
      <c r="Y15" s="85"/>
      <c r="Z15" s="85"/>
      <c r="AA15" s="85"/>
      <c r="AB15" s="85"/>
      <c r="AC15" s="85"/>
      <c r="AD15" s="85"/>
      <c r="AE15" s="85"/>
      <c r="AF15" s="85"/>
      <c r="AG15" s="85"/>
      <c r="AH15" s="85"/>
      <c r="AI15" s="85"/>
      <c r="AJ15" s="85"/>
      <c r="AK15" s="79" t="s">
        <v>5</v>
      </c>
      <c r="AL15" s="79"/>
      <c r="AM15" s="79"/>
      <c r="AN15" s="79"/>
    </row>
    <row r="16" spans="1:40" s="39" customFormat="1" ht="12.75" customHeight="1">
      <c r="A16" s="80" t="s">
        <v>46</v>
      </c>
      <c r="B16" s="80"/>
      <c r="C16" s="80"/>
      <c r="D16" s="80"/>
      <c r="E16" s="60" t="s">
        <v>39</v>
      </c>
      <c r="F16" s="60" t="s">
        <v>40</v>
      </c>
      <c r="G16" s="60" t="s">
        <v>41</v>
      </c>
      <c r="H16" s="60" t="s">
        <v>42</v>
      </c>
      <c r="I16" s="60" t="s">
        <v>36</v>
      </c>
      <c r="J16" s="44" t="s">
        <v>37</v>
      </c>
      <c r="K16" s="44" t="s">
        <v>38</v>
      </c>
      <c r="L16" s="60" t="s">
        <v>39</v>
      </c>
      <c r="M16" s="60" t="s">
        <v>40</v>
      </c>
      <c r="N16" s="60" t="s">
        <v>41</v>
      </c>
      <c r="O16" s="60" t="s">
        <v>42</v>
      </c>
      <c r="P16" s="60" t="s">
        <v>36</v>
      </c>
      <c r="Q16" s="44" t="s">
        <v>37</v>
      </c>
      <c r="R16" s="44" t="s">
        <v>38</v>
      </c>
      <c r="S16" s="60" t="s">
        <v>39</v>
      </c>
      <c r="T16" s="60" t="s">
        <v>40</v>
      </c>
      <c r="U16" s="60" t="s">
        <v>41</v>
      </c>
      <c r="V16" s="60" t="s">
        <v>42</v>
      </c>
      <c r="W16" s="60" t="s">
        <v>36</v>
      </c>
      <c r="X16" s="44" t="s">
        <v>37</v>
      </c>
      <c r="Y16" s="44" t="s">
        <v>38</v>
      </c>
      <c r="Z16" s="60" t="s">
        <v>39</v>
      </c>
      <c r="AA16" s="60" t="s">
        <v>40</v>
      </c>
      <c r="AB16" s="60" t="s">
        <v>41</v>
      </c>
      <c r="AC16" s="60" t="s">
        <v>42</v>
      </c>
      <c r="AD16" s="60" t="s">
        <v>36</v>
      </c>
      <c r="AE16" s="44" t="s">
        <v>37</v>
      </c>
      <c r="AF16" s="44" t="s">
        <v>38</v>
      </c>
      <c r="AG16" s="60" t="s">
        <v>39</v>
      </c>
      <c r="AH16" s="60" t="s">
        <v>40</v>
      </c>
      <c r="AI16" s="60" t="s">
        <v>41</v>
      </c>
      <c r="AJ16" s="60" t="s">
        <v>42</v>
      </c>
      <c r="AK16" s="60" t="s">
        <v>36</v>
      </c>
      <c r="AL16" s="44" t="s">
        <v>37</v>
      </c>
      <c r="AM16" s="44" t="s">
        <v>38</v>
      </c>
      <c r="AN16" s="60" t="s">
        <v>39</v>
      </c>
    </row>
    <row r="17" spans="1:40" s="39" customFormat="1" ht="12.75" customHeight="1">
      <c r="A17" s="80" t="s">
        <v>47</v>
      </c>
      <c r="B17" s="80" t="s">
        <v>17</v>
      </c>
      <c r="C17" s="80"/>
      <c r="D17" s="82" t="s">
        <v>48</v>
      </c>
      <c r="E17" s="60">
        <v>30</v>
      </c>
      <c r="F17" s="60">
        <v>31</v>
      </c>
      <c r="G17" s="60">
        <v>1</v>
      </c>
      <c r="H17" s="60">
        <v>2</v>
      </c>
      <c r="I17" s="60">
        <v>3</v>
      </c>
      <c r="J17" s="60">
        <v>4</v>
      </c>
      <c r="K17" s="60">
        <v>5</v>
      </c>
      <c r="L17" s="60">
        <v>6</v>
      </c>
      <c r="M17" s="60">
        <v>7</v>
      </c>
      <c r="N17" s="60">
        <v>8</v>
      </c>
      <c r="O17" s="60">
        <v>9</v>
      </c>
      <c r="P17" s="60">
        <v>10</v>
      </c>
      <c r="Q17" s="60">
        <v>11</v>
      </c>
      <c r="R17" s="60">
        <v>12</v>
      </c>
      <c r="S17" s="60">
        <v>13</v>
      </c>
      <c r="T17" s="60">
        <v>14</v>
      </c>
      <c r="U17" s="60">
        <v>15</v>
      </c>
      <c r="V17" s="60">
        <v>16</v>
      </c>
      <c r="W17" s="60">
        <v>17</v>
      </c>
      <c r="X17" s="60">
        <v>18</v>
      </c>
      <c r="Y17" s="60">
        <v>19</v>
      </c>
      <c r="Z17" s="60">
        <v>20</v>
      </c>
      <c r="AA17" s="44">
        <v>21</v>
      </c>
      <c r="AB17" s="44">
        <v>22</v>
      </c>
      <c r="AC17" s="44">
        <v>23</v>
      </c>
      <c r="AD17" s="44">
        <v>24</v>
      </c>
      <c r="AE17" s="44">
        <v>25</v>
      </c>
      <c r="AF17" s="44">
        <v>26</v>
      </c>
      <c r="AG17" s="44">
        <v>27</v>
      </c>
      <c r="AH17" s="44">
        <v>28</v>
      </c>
      <c r="AI17" s="44">
        <v>29</v>
      </c>
      <c r="AJ17" s="44">
        <v>30</v>
      </c>
      <c r="AK17" s="44">
        <v>1</v>
      </c>
      <c r="AL17" s="44">
        <v>2</v>
      </c>
      <c r="AM17" s="44">
        <v>3</v>
      </c>
      <c r="AN17" s="44">
        <v>4</v>
      </c>
    </row>
    <row r="18" spans="1:40" s="39" customFormat="1">
      <c r="A18" s="80"/>
      <c r="B18" s="80"/>
      <c r="C18" s="80"/>
      <c r="D18" s="82"/>
      <c r="E18" s="60" t="s">
        <v>43</v>
      </c>
      <c r="F18" s="60" t="s">
        <v>43</v>
      </c>
      <c r="G18" s="60" t="s">
        <v>43</v>
      </c>
      <c r="H18" s="60" t="s">
        <v>43</v>
      </c>
      <c r="I18" s="60" t="s">
        <v>43</v>
      </c>
      <c r="J18" s="44" t="s">
        <v>43</v>
      </c>
      <c r="K18" s="44" t="s">
        <v>43</v>
      </c>
      <c r="L18" s="44" t="s">
        <v>43</v>
      </c>
      <c r="M18" s="44" t="s">
        <v>43</v>
      </c>
      <c r="N18" s="44" t="s">
        <v>43</v>
      </c>
      <c r="O18" s="44" t="s">
        <v>43</v>
      </c>
      <c r="P18" s="44" t="s">
        <v>43</v>
      </c>
      <c r="Q18" s="44" t="s">
        <v>43</v>
      </c>
      <c r="R18" s="44" t="s">
        <v>43</v>
      </c>
      <c r="S18" s="44" t="s">
        <v>43</v>
      </c>
      <c r="T18" s="44" t="s">
        <v>43</v>
      </c>
      <c r="U18" s="44" t="s">
        <v>43</v>
      </c>
      <c r="V18" s="44" t="s">
        <v>43</v>
      </c>
      <c r="W18" s="44" t="s">
        <v>43</v>
      </c>
      <c r="X18" s="44" t="s">
        <v>43</v>
      </c>
      <c r="Y18" s="44" t="s">
        <v>43</v>
      </c>
      <c r="Z18" s="44" t="s">
        <v>43</v>
      </c>
      <c r="AA18" s="44" t="s">
        <v>43</v>
      </c>
      <c r="AB18" s="44" t="s">
        <v>43</v>
      </c>
      <c r="AC18" s="44" t="s">
        <v>43</v>
      </c>
      <c r="AD18" s="44" t="s">
        <v>43</v>
      </c>
      <c r="AE18" s="44" t="s">
        <v>43</v>
      </c>
      <c r="AF18" s="44" t="s">
        <v>43</v>
      </c>
      <c r="AG18" s="44" t="s">
        <v>43</v>
      </c>
      <c r="AH18" s="44" t="s">
        <v>43</v>
      </c>
      <c r="AI18" s="44" t="s">
        <v>43</v>
      </c>
      <c r="AJ18" s="44" t="s">
        <v>43</v>
      </c>
      <c r="AK18" s="44" t="s">
        <v>43</v>
      </c>
      <c r="AL18" s="44" t="s">
        <v>43</v>
      </c>
      <c r="AM18" s="44" t="s">
        <v>43</v>
      </c>
      <c r="AN18" s="44" t="s">
        <v>43</v>
      </c>
    </row>
    <row r="19" spans="1:40" s="40" customFormat="1" ht="12.75" customHeight="1">
      <c r="A19" s="83" t="s">
        <v>49</v>
      </c>
      <c r="B19" s="83">
        <v>3</v>
      </c>
      <c r="C19" s="83">
        <v>1</v>
      </c>
      <c r="D19" s="45">
        <v>1</v>
      </c>
      <c r="E19" s="35" t="s">
        <v>44</v>
      </c>
      <c r="F19" s="35" t="s">
        <v>44</v>
      </c>
      <c r="G19" s="35" t="s">
        <v>44</v>
      </c>
      <c r="H19" s="35" t="s">
        <v>44</v>
      </c>
      <c r="I19" s="35" t="s">
        <v>44</v>
      </c>
      <c r="J19" s="35" t="s">
        <v>44</v>
      </c>
      <c r="K19" s="35" t="s">
        <v>44</v>
      </c>
      <c r="L19" s="35" t="s">
        <v>44</v>
      </c>
      <c r="M19" s="35" t="s">
        <v>44</v>
      </c>
      <c r="N19" s="35" t="s">
        <v>44</v>
      </c>
      <c r="O19" s="35" t="s">
        <v>44</v>
      </c>
      <c r="P19" s="35" t="s">
        <v>44</v>
      </c>
      <c r="Q19" s="35" t="s">
        <v>44</v>
      </c>
      <c r="R19" s="35" t="s">
        <v>44</v>
      </c>
      <c r="S19" s="35" t="s">
        <v>44</v>
      </c>
      <c r="T19" s="35" t="s">
        <v>44</v>
      </c>
      <c r="U19" s="35" t="s">
        <v>44</v>
      </c>
      <c r="V19" s="35" t="s">
        <v>44</v>
      </c>
      <c r="W19" s="35" t="s">
        <v>44</v>
      </c>
      <c r="X19" s="35" t="s">
        <v>44</v>
      </c>
      <c r="Y19" s="35" t="s">
        <v>44</v>
      </c>
      <c r="Z19" s="35" t="s">
        <v>44</v>
      </c>
      <c r="AA19" s="35" t="s">
        <v>44</v>
      </c>
      <c r="AB19" s="35" t="s">
        <v>44</v>
      </c>
      <c r="AC19" s="35" t="s">
        <v>44</v>
      </c>
      <c r="AD19" s="35" t="s">
        <v>44</v>
      </c>
      <c r="AE19" s="35" t="s">
        <v>44</v>
      </c>
      <c r="AF19" s="35" t="s">
        <v>44</v>
      </c>
      <c r="AG19" s="35" t="s">
        <v>44</v>
      </c>
      <c r="AH19" s="35" t="s">
        <v>44</v>
      </c>
      <c r="AI19" s="35" t="s">
        <v>44</v>
      </c>
      <c r="AJ19" s="35" t="s">
        <v>44</v>
      </c>
      <c r="AK19" s="35" t="s">
        <v>44</v>
      </c>
      <c r="AL19" s="35" t="s">
        <v>44</v>
      </c>
      <c r="AM19" s="35" t="s">
        <v>44</v>
      </c>
      <c r="AN19" s="35" t="s">
        <v>44</v>
      </c>
    </row>
    <row r="20" spans="1:40" s="40" customFormat="1">
      <c r="A20" s="83"/>
      <c r="B20" s="83"/>
      <c r="C20" s="83"/>
      <c r="D20" s="45">
        <v>2</v>
      </c>
      <c r="E20" s="35" t="s">
        <v>44</v>
      </c>
      <c r="F20" s="35" t="s">
        <v>44</v>
      </c>
      <c r="G20" s="35" t="s">
        <v>44</v>
      </c>
      <c r="H20" s="35" t="s">
        <v>44</v>
      </c>
      <c r="I20" s="35" t="s">
        <v>44</v>
      </c>
      <c r="J20" s="35" t="s">
        <v>44</v>
      </c>
      <c r="K20" s="35" t="s">
        <v>44</v>
      </c>
      <c r="L20" s="35" t="s">
        <v>44</v>
      </c>
      <c r="M20" s="35" t="s">
        <v>44</v>
      </c>
      <c r="N20" s="35" t="s">
        <v>44</v>
      </c>
      <c r="O20" s="35" t="s">
        <v>44</v>
      </c>
      <c r="P20" s="35" t="s">
        <v>44</v>
      </c>
      <c r="Q20" s="35" t="s">
        <v>44</v>
      </c>
      <c r="R20" s="35" t="s">
        <v>44</v>
      </c>
      <c r="S20" s="35" t="s">
        <v>44</v>
      </c>
      <c r="T20" s="35" t="s">
        <v>44</v>
      </c>
      <c r="U20" s="35" t="s">
        <v>44</v>
      </c>
      <c r="V20" s="35" t="s">
        <v>44</v>
      </c>
      <c r="W20" s="35" t="s">
        <v>44</v>
      </c>
      <c r="X20" s="35" t="s">
        <v>44</v>
      </c>
      <c r="Y20" s="35" t="s">
        <v>44</v>
      </c>
      <c r="Z20" s="35" t="s">
        <v>44</v>
      </c>
      <c r="AA20" s="35" t="s">
        <v>44</v>
      </c>
      <c r="AB20" s="35" t="s">
        <v>44</v>
      </c>
      <c r="AC20" s="35" t="s">
        <v>44</v>
      </c>
      <c r="AD20" s="35" t="s">
        <v>44</v>
      </c>
      <c r="AE20" s="35" t="s">
        <v>44</v>
      </c>
      <c r="AF20" s="35" t="s">
        <v>44</v>
      </c>
      <c r="AG20" s="35" t="s">
        <v>44</v>
      </c>
      <c r="AH20" s="35" t="s">
        <v>44</v>
      </c>
      <c r="AI20" s="35" t="s">
        <v>44</v>
      </c>
      <c r="AJ20" s="35" t="s">
        <v>44</v>
      </c>
      <c r="AK20" s="35" t="s">
        <v>44</v>
      </c>
      <c r="AL20" s="35" t="s">
        <v>44</v>
      </c>
      <c r="AM20" s="35" t="s">
        <v>44</v>
      </c>
      <c r="AN20" s="35" t="s">
        <v>44</v>
      </c>
    </row>
    <row r="21" spans="1:40" s="40" customFormat="1">
      <c r="A21" s="83"/>
      <c r="B21" s="83"/>
      <c r="C21" s="83">
        <v>1</v>
      </c>
      <c r="D21" s="45">
        <v>3</v>
      </c>
      <c r="E21" s="35" t="s">
        <v>44</v>
      </c>
      <c r="F21" s="35" t="s">
        <v>44</v>
      </c>
      <c r="G21" s="35" t="s">
        <v>44</v>
      </c>
      <c r="H21" s="35" t="s">
        <v>44</v>
      </c>
      <c r="I21" s="35" t="s">
        <v>44</v>
      </c>
      <c r="J21" s="35" t="s">
        <v>44</v>
      </c>
      <c r="K21" s="35" t="s">
        <v>44</v>
      </c>
      <c r="L21" s="35" t="s">
        <v>44</v>
      </c>
      <c r="M21" s="35" t="s">
        <v>44</v>
      </c>
      <c r="N21" s="35" t="s">
        <v>44</v>
      </c>
      <c r="O21" s="35" t="s">
        <v>44</v>
      </c>
      <c r="P21" s="35" t="s">
        <v>44</v>
      </c>
      <c r="Q21" s="35" t="s">
        <v>44</v>
      </c>
      <c r="R21" s="35" t="s">
        <v>44</v>
      </c>
      <c r="S21" s="35" t="s">
        <v>44</v>
      </c>
      <c r="T21" s="35" t="s">
        <v>44</v>
      </c>
      <c r="U21" s="35" t="s">
        <v>44</v>
      </c>
      <c r="V21" s="35" t="s">
        <v>44</v>
      </c>
      <c r="W21" s="35" t="s">
        <v>44</v>
      </c>
      <c r="X21" s="35" t="s">
        <v>44</v>
      </c>
      <c r="Y21" s="35" t="s">
        <v>44</v>
      </c>
      <c r="Z21" s="35" t="s">
        <v>44</v>
      </c>
      <c r="AA21" s="35" t="s">
        <v>44</v>
      </c>
      <c r="AB21" s="35" t="s">
        <v>44</v>
      </c>
      <c r="AC21" s="35" t="s">
        <v>44</v>
      </c>
      <c r="AD21" s="35" t="s">
        <v>44</v>
      </c>
      <c r="AE21" s="35" t="s">
        <v>44</v>
      </c>
      <c r="AF21" s="35" t="s">
        <v>44</v>
      </c>
      <c r="AG21" s="35" t="s">
        <v>44</v>
      </c>
      <c r="AH21" s="35" t="s">
        <v>44</v>
      </c>
      <c r="AI21" s="35" t="s">
        <v>44</v>
      </c>
      <c r="AJ21" s="35" t="s">
        <v>44</v>
      </c>
      <c r="AK21" s="35" t="s">
        <v>44</v>
      </c>
      <c r="AL21" s="35" t="s">
        <v>44</v>
      </c>
      <c r="AM21" s="35" t="s">
        <v>44</v>
      </c>
      <c r="AN21" s="35" t="s">
        <v>44</v>
      </c>
    </row>
    <row r="22" spans="1:40" s="40" customFormat="1">
      <c r="A22" s="83"/>
      <c r="B22" s="83"/>
      <c r="C22" s="83"/>
      <c r="D22" s="45">
        <v>4</v>
      </c>
      <c r="E22" s="35" t="s">
        <v>44</v>
      </c>
      <c r="F22" s="35" t="s">
        <v>44</v>
      </c>
      <c r="G22" s="35" t="s">
        <v>44</v>
      </c>
      <c r="H22" s="35" t="s">
        <v>44</v>
      </c>
      <c r="I22" s="35" t="s">
        <v>44</v>
      </c>
      <c r="J22" s="35" t="s">
        <v>44</v>
      </c>
      <c r="K22" s="35" t="s">
        <v>44</v>
      </c>
      <c r="L22" s="35" t="s">
        <v>44</v>
      </c>
      <c r="M22" s="35" t="s">
        <v>44</v>
      </c>
      <c r="N22" s="35" t="s">
        <v>44</v>
      </c>
      <c r="O22" s="35" t="s">
        <v>44</v>
      </c>
      <c r="P22" s="35" t="s">
        <v>44</v>
      </c>
      <c r="Q22" s="35" t="s">
        <v>44</v>
      </c>
      <c r="R22" s="35" t="s">
        <v>44</v>
      </c>
      <c r="S22" s="35" t="s">
        <v>44</v>
      </c>
      <c r="T22" s="35" t="s">
        <v>44</v>
      </c>
      <c r="U22" s="35" t="s">
        <v>44</v>
      </c>
      <c r="V22" s="35" t="s">
        <v>44</v>
      </c>
      <c r="W22" s="35" t="s">
        <v>44</v>
      </c>
      <c r="X22" s="35" t="s">
        <v>44</v>
      </c>
      <c r="Y22" s="35" t="s">
        <v>44</v>
      </c>
      <c r="Z22" s="35" t="s">
        <v>44</v>
      </c>
      <c r="AA22" s="35" t="s">
        <v>44</v>
      </c>
      <c r="AB22" s="35" t="s">
        <v>44</v>
      </c>
      <c r="AC22" s="35" t="s">
        <v>44</v>
      </c>
      <c r="AD22" s="35" t="s">
        <v>44</v>
      </c>
      <c r="AE22" s="35" t="s">
        <v>44</v>
      </c>
      <c r="AF22" s="35" t="s">
        <v>44</v>
      </c>
      <c r="AG22" s="35" t="s">
        <v>44</v>
      </c>
      <c r="AH22" s="35" t="s">
        <v>44</v>
      </c>
      <c r="AI22" s="35" t="s">
        <v>44</v>
      </c>
      <c r="AJ22" s="35" t="s">
        <v>44</v>
      </c>
      <c r="AK22" s="35" t="s">
        <v>44</v>
      </c>
      <c r="AL22" s="35" t="s">
        <v>44</v>
      </c>
      <c r="AM22" s="35" t="s">
        <v>44</v>
      </c>
      <c r="AN22" s="35" t="s">
        <v>44</v>
      </c>
    </row>
    <row r="23" spans="1:40" s="40" customFormat="1">
      <c r="A23" s="83"/>
      <c r="B23" s="83"/>
      <c r="C23" s="83">
        <v>1</v>
      </c>
      <c r="D23" s="45">
        <v>5</v>
      </c>
      <c r="E23" s="35" t="s">
        <v>44</v>
      </c>
      <c r="F23" s="35" t="s">
        <v>44</v>
      </c>
      <c r="G23" s="35" t="s">
        <v>44</v>
      </c>
      <c r="H23" s="35" t="s">
        <v>44</v>
      </c>
      <c r="I23" s="35" t="s">
        <v>44</v>
      </c>
      <c r="J23" s="35" t="s">
        <v>44</v>
      </c>
      <c r="K23" s="35" t="s">
        <v>44</v>
      </c>
      <c r="L23" s="35" t="s">
        <v>44</v>
      </c>
      <c r="M23" s="35" t="s">
        <v>44</v>
      </c>
      <c r="N23" s="35" t="s">
        <v>44</v>
      </c>
      <c r="O23" s="35" t="s">
        <v>44</v>
      </c>
      <c r="P23" s="35" t="s">
        <v>44</v>
      </c>
      <c r="Q23" s="35" t="s">
        <v>44</v>
      </c>
      <c r="R23" s="35" t="s">
        <v>44</v>
      </c>
      <c r="S23" s="35" t="s">
        <v>44</v>
      </c>
      <c r="T23" s="35" t="s">
        <v>44</v>
      </c>
      <c r="U23" s="35" t="s">
        <v>44</v>
      </c>
      <c r="V23" s="35" t="s">
        <v>44</v>
      </c>
      <c r="W23" s="35" t="s">
        <v>44</v>
      </c>
      <c r="X23" s="35" t="s">
        <v>44</v>
      </c>
      <c r="Y23" s="35" t="s">
        <v>44</v>
      </c>
      <c r="Z23" s="35" t="s">
        <v>44</v>
      </c>
      <c r="AA23" s="35" t="s">
        <v>44</v>
      </c>
      <c r="AB23" s="35" t="s">
        <v>44</v>
      </c>
      <c r="AC23" s="35" t="s">
        <v>44</v>
      </c>
      <c r="AD23" s="35" t="s">
        <v>44</v>
      </c>
      <c r="AE23" s="35" t="s">
        <v>44</v>
      </c>
      <c r="AF23" s="35" t="s">
        <v>44</v>
      </c>
      <c r="AG23" s="35" t="s">
        <v>44</v>
      </c>
      <c r="AH23" s="35" t="s">
        <v>44</v>
      </c>
      <c r="AI23" s="35" t="s">
        <v>44</v>
      </c>
      <c r="AJ23" s="35" t="s">
        <v>44</v>
      </c>
      <c r="AK23" s="35" t="s">
        <v>44</v>
      </c>
      <c r="AL23" s="35" t="s">
        <v>44</v>
      </c>
      <c r="AM23" s="35" t="s">
        <v>44</v>
      </c>
      <c r="AN23" s="35" t="s">
        <v>44</v>
      </c>
    </row>
    <row r="24" spans="1:40" s="40" customFormat="1">
      <c r="A24" s="83"/>
      <c r="B24" s="83"/>
      <c r="C24" s="83"/>
      <c r="D24" s="45">
        <v>6</v>
      </c>
      <c r="E24" s="35" t="s">
        <v>44</v>
      </c>
      <c r="F24" s="35" t="s">
        <v>44</v>
      </c>
      <c r="G24" s="35" t="s">
        <v>44</v>
      </c>
      <c r="H24" s="35" t="s">
        <v>44</v>
      </c>
      <c r="I24" s="35" t="s">
        <v>44</v>
      </c>
      <c r="J24" s="35" t="s">
        <v>44</v>
      </c>
      <c r="K24" s="35" t="s">
        <v>44</v>
      </c>
      <c r="L24" s="35" t="s">
        <v>44</v>
      </c>
      <c r="M24" s="35" t="s">
        <v>44</v>
      </c>
      <c r="N24" s="35" t="s">
        <v>44</v>
      </c>
      <c r="O24" s="35" t="s">
        <v>44</v>
      </c>
      <c r="P24" s="35" t="s">
        <v>44</v>
      </c>
      <c r="Q24" s="35" t="s">
        <v>44</v>
      </c>
      <c r="R24" s="35" t="s">
        <v>44</v>
      </c>
      <c r="S24" s="35" t="s">
        <v>44</v>
      </c>
      <c r="T24" s="35" t="s">
        <v>44</v>
      </c>
      <c r="U24" s="35" t="s">
        <v>44</v>
      </c>
      <c r="V24" s="35" t="s">
        <v>44</v>
      </c>
      <c r="W24" s="35" t="s">
        <v>44</v>
      </c>
      <c r="X24" s="35" t="s">
        <v>44</v>
      </c>
      <c r="Y24" s="35" t="s">
        <v>44</v>
      </c>
      <c r="Z24" s="35" t="s">
        <v>44</v>
      </c>
      <c r="AA24" s="35" t="s">
        <v>44</v>
      </c>
      <c r="AB24" s="35" t="s">
        <v>44</v>
      </c>
      <c r="AC24" s="35" t="s">
        <v>44</v>
      </c>
      <c r="AD24" s="35" t="s">
        <v>44</v>
      </c>
      <c r="AE24" s="35" t="s">
        <v>44</v>
      </c>
      <c r="AF24" s="35" t="s">
        <v>44</v>
      </c>
      <c r="AG24" s="35" t="s">
        <v>44</v>
      </c>
      <c r="AH24" s="35" t="s">
        <v>44</v>
      </c>
      <c r="AI24" s="35" t="s">
        <v>44</v>
      </c>
      <c r="AJ24" s="35" t="s">
        <v>44</v>
      </c>
      <c r="AK24" s="35" t="s">
        <v>44</v>
      </c>
      <c r="AL24" s="35" t="s">
        <v>44</v>
      </c>
      <c r="AM24" s="35" t="s">
        <v>44</v>
      </c>
      <c r="AN24" s="35" t="s">
        <v>44</v>
      </c>
    </row>
    <row r="25" spans="1:40" s="40" customFormat="1" ht="12.75" customHeight="1">
      <c r="A25" s="84" t="s">
        <v>50</v>
      </c>
      <c r="B25" s="83">
        <v>3</v>
      </c>
      <c r="C25" s="83">
        <v>1</v>
      </c>
      <c r="D25" s="45">
        <v>7</v>
      </c>
      <c r="E25" s="35" t="s">
        <v>44</v>
      </c>
      <c r="F25" s="19" t="s">
        <v>0</v>
      </c>
      <c r="G25" s="20" t="s">
        <v>69</v>
      </c>
      <c r="H25" s="35" t="s">
        <v>44</v>
      </c>
      <c r="I25" s="20" t="s">
        <v>69</v>
      </c>
      <c r="J25" s="35" t="s">
        <v>44</v>
      </c>
      <c r="K25" s="35" t="s">
        <v>44</v>
      </c>
      <c r="L25" s="35" t="s">
        <v>44</v>
      </c>
      <c r="M25" s="35" t="s">
        <v>44</v>
      </c>
      <c r="N25" s="35" t="s">
        <v>44</v>
      </c>
      <c r="O25" s="35" t="s">
        <v>44</v>
      </c>
      <c r="P25" s="35" t="s">
        <v>44</v>
      </c>
      <c r="Q25" s="35" t="s">
        <v>44</v>
      </c>
      <c r="R25" s="35" t="s">
        <v>44</v>
      </c>
      <c r="S25" s="35" t="s">
        <v>44</v>
      </c>
      <c r="T25" s="35" t="s">
        <v>44</v>
      </c>
      <c r="U25" s="35" t="s">
        <v>44</v>
      </c>
      <c r="V25" s="35" t="s">
        <v>44</v>
      </c>
      <c r="W25" s="35" t="s">
        <v>44</v>
      </c>
      <c r="X25" s="35" t="s">
        <v>44</v>
      </c>
      <c r="Y25" s="35" t="s">
        <v>44</v>
      </c>
      <c r="Z25" s="35" t="s">
        <v>44</v>
      </c>
      <c r="AA25" s="25" t="s">
        <v>25</v>
      </c>
      <c r="AB25" s="20" t="s">
        <v>69</v>
      </c>
      <c r="AC25" s="25" t="s">
        <v>25</v>
      </c>
      <c r="AD25" s="20" t="s">
        <v>69</v>
      </c>
      <c r="AE25" s="31" t="s">
        <v>0</v>
      </c>
      <c r="AF25" s="35" t="s">
        <v>44</v>
      </c>
      <c r="AG25" s="35" t="s">
        <v>44</v>
      </c>
      <c r="AH25" s="20" t="s">
        <v>69</v>
      </c>
      <c r="AI25" s="21" t="s">
        <v>7</v>
      </c>
      <c r="AJ25" s="20" t="s">
        <v>69</v>
      </c>
      <c r="AK25" s="35" t="s">
        <v>44</v>
      </c>
      <c r="AL25" s="35" t="s">
        <v>44</v>
      </c>
      <c r="AM25" s="35" t="s">
        <v>44</v>
      </c>
      <c r="AN25" s="35" t="s">
        <v>44</v>
      </c>
    </row>
    <row r="26" spans="1:40" s="40" customFormat="1">
      <c r="A26" s="84"/>
      <c r="B26" s="83"/>
      <c r="C26" s="83"/>
      <c r="D26" s="45">
        <v>8</v>
      </c>
      <c r="E26" s="35" t="s">
        <v>44</v>
      </c>
      <c r="F26" s="20" t="s">
        <v>69</v>
      </c>
      <c r="G26" s="35" t="s">
        <v>44</v>
      </c>
      <c r="H26" s="20" t="s">
        <v>69</v>
      </c>
      <c r="I26" s="21" t="s">
        <v>7</v>
      </c>
      <c r="J26" s="35" t="s">
        <v>44</v>
      </c>
      <c r="K26" s="35" t="s">
        <v>44</v>
      </c>
      <c r="L26" s="35" t="s">
        <v>44</v>
      </c>
      <c r="M26" s="35" t="s">
        <v>44</v>
      </c>
      <c r="N26" s="35" t="s">
        <v>44</v>
      </c>
      <c r="O26" s="35" t="s">
        <v>44</v>
      </c>
      <c r="P26" s="35" t="s">
        <v>44</v>
      </c>
      <c r="Q26" s="35" t="s">
        <v>44</v>
      </c>
      <c r="R26" s="35" t="s">
        <v>44</v>
      </c>
      <c r="S26" s="35" t="s">
        <v>44</v>
      </c>
      <c r="T26" s="35" t="s">
        <v>44</v>
      </c>
      <c r="U26" s="35" t="s">
        <v>44</v>
      </c>
      <c r="V26" s="35" t="s">
        <v>44</v>
      </c>
      <c r="W26" s="35" t="s">
        <v>44</v>
      </c>
      <c r="X26" s="35" t="s">
        <v>44</v>
      </c>
      <c r="Y26" s="35" t="s">
        <v>44</v>
      </c>
      <c r="Z26" s="35" t="s">
        <v>44</v>
      </c>
      <c r="AA26" s="20" t="s">
        <v>69</v>
      </c>
      <c r="AB26" s="21" t="s">
        <v>7</v>
      </c>
      <c r="AC26" s="20" t="s">
        <v>69</v>
      </c>
      <c r="AD26" s="31" t="s">
        <v>0</v>
      </c>
      <c r="AE26" s="20" t="s">
        <v>69</v>
      </c>
      <c r="AF26" s="35" t="s">
        <v>44</v>
      </c>
      <c r="AG26" s="35" t="s">
        <v>44</v>
      </c>
      <c r="AH26" s="20" t="s">
        <v>69</v>
      </c>
      <c r="AI26" s="20" t="s">
        <v>69</v>
      </c>
      <c r="AJ26" s="31" t="s">
        <v>0</v>
      </c>
      <c r="AK26" s="35" t="s">
        <v>44</v>
      </c>
      <c r="AL26" s="35" t="s">
        <v>44</v>
      </c>
      <c r="AM26" s="35" t="s">
        <v>44</v>
      </c>
      <c r="AN26" s="35" t="s">
        <v>44</v>
      </c>
    </row>
    <row r="27" spans="1:40" s="40" customFormat="1">
      <c r="A27" s="84"/>
      <c r="B27" s="83"/>
      <c r="C27" s="83">
        <v>1</v>
      </c>
      <c r="D27" s="45">
        <v>9</v>
      </c>
      <c r="E27" s="35" t="s">
        <v>44</v>
      </c>
      <c r="F27" s="20" t="s">
        <v>69</v>
      </c>
      <c r="G27" s="20" t="s">
        <v>69</v>
      </c>
      <c r="H27" s="21" t="s">
        <v>7</v>
      </c>
      <c r="I27" s="20" t="s">
        <v>69</v>
      </c>
      <c r="J27" s="35" t="s">
        <v>44</v>
      </c>
      <c r="K27" s="35" t="s">
        <v>44</v>
      </c>
      <c r="L27" s="35" t="s">
        <v>44</v>
      </c>
      <c r="M27" s="35" t="s">
        <v>44</v>
      </c>
      <c r="N27" s="35" t="s">
        <v>44</v>
      </c>
      <c r="O27" s="35" t="s">
        <v>44</v>
      </c>
      <c r="P27" s="35" t="s">
        <v>44</v>
      </c>
      <c r="Q27" s="35" t="s">
        <v>44</v>
      </c>
      <c r="R27" s="35" t="s">
        <v>44</v>
      </c>
      <c r="S27" s="35" t="s">
        <v>44</v>
      </c>
      <c r="T27" s="35" t="s">
        <v>44</v>
      </c>
      <c r="U27" s="35" t="s">
        <v>44</v>
      </c>
      <c r="V27" s="35" t="s">
        <v>44</v>
      </c>
      <c r="W27" s="35" t="s">
        <v>44</v>
      </c>
      <c r="X27" s="35" t="s">
        <v>44</v>
      </c>
      <c r="Y27" s="35" t="s">
        <v>44</v>
      </c>
      <c r="Z27" s="35" t="s">
        <v>44</v>
      </c>
      <c r="AA27" s="35" t="s">
        <v>44</v>
      </c>
      <c r="AB27" s="20" t="s">
        <v>69</v>
      </c>
      <c r="AC27" s="31" t="s">
        <v>0</v>
      </c>
      <c r="AD27" s="20" t="s">
        <v>69</v>
      </c>
      <c r="AE27" s="34" t="s">
        <v>33</v>
      </c>
      <c r="AF27" s="35" t="s">
        <v>44</v>
      </c>
      <c r="AG27" s="35" t="s">
        <v>44</v>
      </c>
      <c r="AH27" s="20" t="s">
        <v>69</v>
      </c>
      <c r="AI27" s="31" t="s">
        <v>0</v>
      </c>
      <c r="AJ27" s="20" t="s">
        <v>69</v>
      </c>
      <c r="AK27" s="35" t="s">
        <v>44</v>
      </c>
      <c r="AL27" s="35" t="s">
        <v>44</v>
      </c>
      <c r="AM27" s="35" t="s">
        <v>44</v>
      </c>
      <c r="AN27" s="35" t="s">
        <v>44</v>
      </c>
    </row>
    <row r="28" spans="1:40" s="40" customFormat="1">
      <c r="A28" s="84"/>
      <c r="B28" s="83"/>
      <c r="C28" s="83"/>
      <c r="D28" s="45">
        <v>10</v>
      </c>
      <c r="E28" s="35" t="s">
        <v>44</v>
      </c>
      <c r="F28" s="20" t="s">
        <v>69</v>
      </c>
      <c r="G28" s="21" t="s">
        <v>7</v>
      </c>
      <c r="H28" s="20" t="s">
        <v>69</v>
      </c>
      <c r="I28" s="19" t="s">
        <v>0</v>
      </c>
      <c r="J28" s="35" t="s">
        <v>44</v>
      </c>
      <c r="K28" s="35" t="s">
        <v>44</v>
      </c>
      <c r="L28" s="35" t="s">
        <v>44</v>
      </c>
      <c r="M28" s="35" t="s">
        <v>44</v>
      </c>
      <c r="N28" s="35" t="s">
        <v>44</v>
      </c>
      <c r="O28" s="35" t="s">
        <v>44</v>
      </c>
      <c r="P28" s="35" t="s">
        <v>44</v>
      </c>
      <c r="Q28" s="35" t="s">
        <v>44</v>
      </c>
      <c r="R28" s="35" t="s">
        <v>44</v>
      </c>
      <c r="S28" s="35" t="s">
        <v>44</v>
      </c>
      <c r="T28" s="35" t="s">
        <v>44</v>
      </c>
      <c r="U28" s="35" t="s">
        <v>44</v>
      </c>
      <c r="V28" s="35" t="s">
        <v>44</v>
      </c>
      <c r="W28" s="35" t="s">
        <v>44</v>
      </c>
      <c r="X28" s="35" t="s">
        <v>44</v>
      </c>
      <c r="Y28" s="35" t="s">
        <v>44</v>
      </c>
      <c r="Z28" s="35" t="s">
        <v>44</v>
      </c>
      <c r="AA28" s="20" t="s">
        <v>69</v>
      </c>
      <c r="AB28" s="31" t="s">
        <v>0</v>
      </c>
      <c r="AC28" s="20" t="s">
        <v>69</v>
      </c>
      <c r="AD28" s="34" t="s">
        <v>33</v>
      </c>
      <c r="AE28" s="20" t="s">
        <v>69</v>
      </c>
      <c r="AF28" s="35" t="s">
        <v>44</v>
      </c>
      <c r="AG28" s="35" t="s">
        <v>44</v>
      </c>
      <c r="AH28" s="31" t="s">
        <v>0</v>
      </c>
      <c r="AI28" s="20" t="s">
        <v>69</v>
      </c>
      <c r="AJ28" s="32" t="s">
        <v>8</v>
      </c>
      <c r="AK28" s="35" t="s">
        <v>44</v>
      </c>
      <c r="AL28" s="35" t="s">
        <v>44</v>
      </c>
      <c r="AM28" s="35" t="s">
        <v>44</v>
      </c>
      <c r="AN28" s="35" t="s">
        <v>44</v>
      </c>
    </row>
    <row r="29" spans="1:40" s="40" customFormat="1">
      <c r="A29" s="84"/>
      <c r="B29" s="83"/>
      <c r="C29" s="83">
        <v>1</v>
      </c>
      <c r="D29" s="45">
        <v>11</v>
      </c>
      <c r="E29" s="35" t="s">
        <v>44</v>
      </c>
      <c r="F29" s="21" t="s">
        <v>7</v>
      </c>
      <c r="G29" s="20" t="s">
        <v>69</v>
      </c>
      <c r="H29" s="19" t="s">
        <v>0</v>
      </c>
      <c r="I29" s="20" t="s">
        <v>69</v>
      </c>
      <c r="J29" s="35" t="s">
        <v>44</v>
      </c>
      <c r="K29" s="35" t="s">
        <v>44</v>
      </c>
      <c r="L29" s="35" t="s">
        <v>44</v>
      </c>
      <c r="M29" s="35" t="s">
        <v>44</v>
      </c>
      <c r="N29" s="35" t="s">
        <v>44</v>
      </c>
      <c r="O29" s="35" t="s">
        <v>44</v>
      </c>
      <c r="P29" s="35" t="s">
        <v>44</v>
      </c>
      <c r="Q29" s="35" t="s">
        <v>44</v>
      </c>
      <c r="R29" s="35" t="s">
        <v>44</v>
      </c>
      <c r="S29" s="35" t="s">
        <v>44</v>
      </c>
      <c r="T29" s="35" t="s">
        <v>44</v>
      </c>
      <c r="U29" s="35" t="s">
        <v>44</v>
      </c>
      <c r="V29" s="35" t="s">
        <v>44</v>
      </c>
      <c r="W29" s="35" t="s">
        <v>44</v>
      </c>
      <c r="X29" s="35" t="s">
        <v>44</v>
      </c>
      <c r="Y29" s="35" t="s">
        <v>44</v>
      </c>
      <c r="Z29" s="35" t="s">
        <v>44</v>
      </c>
      <c r="AA29" s="31" t="s">
        <v>0</v>
      </c>
      <c r="AB29" s="20" t="s">
        <v>69</v>
      </c>
      <c r="AC29" s="34" t="s">
        <v>33</v>
      </c>
      <c r="AD29" s="20" t="s">
        <v>69</v>
      </c>
      <c r="AE29" s="21" t="s">
        <v>7</v>
      </c>
      <c r="AF29" s="35" t="s">
        <v>44</v>
      </c>
      <c r="AG29" s="35" t="s">
        <v>44</v>
      </c>
      <c r="AH29" s="20" t="s">
        <v>69</v>
      </c>
      <c r="AI29" s="32" t="s">
        <v>8</v>
      </c>
      <c r="AJ29" s="20" t="s">
        <v>69</v>
      </c>
      <c r="AK29" s="35" t="s">
        <v>44</v>
      </c>
      <c r="AL29" s="35" t="s">
        <v>44</v>
      </c>
      <c r="AM29" s="35" t="s">
        <v>44</v>
      </c>
      <c r="AN29" s="35" t="s">
        <v>44</v>
      </c>
    </row>
    <row r="30" spans="1:40" s="40" customFormat="1">
      <c r="A30" s="84"/>
      <c r="B30" s="83"/>
      <c r="C30" s="83"/>
      <c r="D30" s="45">
        <v>12</v>
      </c>
      <c r="E30" s="35" t="s">
        <v>44</v>
      </c>
      <c r="F30" s="20" t="s">
        <v>69</v>
      </c>
      <c r="G30" s="19" t="s">
        <v>0</v>
      </c>
      <c r="H30" s="20" t="s">
        <v>69</v>
      </c>
      <c r="I30" s="26" t="s">
        <v>33</v>
      </c>
      <c r="J30" s="35" t="s">
        <v>44</v>
      </c>
      <c r="K30" s="35" t="s">
        <v>44</v>
      </c>
      <c r="L30" s="35" t="s">
        <v>44</v>
      </c>
      <c r="M30" s="35" t="s">
        <v>44</v>
      </c>
      <c r="N30" s="35" t="s">
        <v>44</v>
      </c>
      <c r="O30" s="35" t="s">
        <v>44</v>
      </c>
      <c r="P30" s="35" t="s">
        <v>44</v>
      </c>
      <c r="Q30" s="35" t="s">
        <v>44</v>
      </c>
      <c r="R30" s="35" t="s">
        <v>44</v>
      </c>
      <c r="S30" s="35" t="s">
        <v>44</v>
      </c>
      <c r="T30" s="35" t="s">
        <v>44</v>
      </c>
      <c r="U30" s="35" t="s">
        <v>44</v>
      </c>
      <c r="V30" s="35" t="s">
        <v>44</v>
      </c>
      <c r="W30" s="35" t="s">
        <v>44</v>
      </c>
      <c r="X30" s="35" t="s">
        <v>44</v>
      </c>
      <c r="Y30" s="35" t="s">
        <v>44</v>
      </c>
      <c r="Z30" s="35" t="s">
        <v>44</v>
      </c>
      <c r="AA30" s="20" t="s">
        <v>69</v>
      </c>
      <c r="AB30" s="34" t="s">
        <v>33</v>
      </c>
      <c r="AC30" s="20" t="s">
        <v>69</v>
      </c>
      <c r="AD30" s="20" t="s">
        <v>69</v>
      </c>
      <c r="AE30" s="20" t="s">
        <v>69</v>
      </c>
      <c r="AF30" s="35" t="s">
        <v>44</v>
      </c>
      <c r="AG30" s="35" t="s">
        <v>44</v>
      </c>
      <c r="AH30" s="32" t="s">
        <v>8</v>
      </c>
      <c r="AI30" s="20" t="s">
        <v>69</v>
      </c>
      <c r="AJ30" s="21" t="s">
        <v>7</v>
      </c>
      <c r="AK30" s="35" t="s">
        <v>44</v>
      </c>
      <c r="AL30" s="35" t="s">
        <v>44</v>
      </c>
      <c r="AM30" s="35" t="s">
        <v>44</v>
      </c>
      <c r="AN30" s="35" t="s">
        <v>44</v>
      </c>
    </row>
    <row r="31" spans="1:40" s="40" customFormat="1" ht="12.75" customHeight="1">
      <c r="A31" s="84" t="s">
        <v>51</v>
      </c>
      <c r="B31" s="83">
        <v>3</v>
      </c>
      <c r="C31" s="83">
        <v>1</v>
      </c>
      <c r="D31" s="45">
        <v>13</v>
      </c>
      <c r="E31" s="35" t="s">
        <v>44</v>
      </c>
      <c r="F31" s="19" t="s">
        <v>0</v>
      </c>
      <c r="G31" s="20" t="s">
        <v>69</v>
      </c>
      <c r="H31" s="26" t="s">
        <v>33</v>
      </c>
      <c r="I31" s="20" t="s">
        <v>69</v>
      </c>
      <c r="J31" s="35" t="s">
        <v>44</v>
      </c>
      <c r="K31" s="35" t="s">
        <v>44</v>
      </c>
      <c r="L31" s="35" t="s">
        <v>44</v>
      </c>
      <c r="M31" s="35" t="s">
        <v>44</v>
      </c>
      <c r="N31" s="35" t="s">
        <v>44</v>
      </c>
      <c r="O31" s="35" t="s">
        <v>44</v>
      </c>
      <c r="P31" s="35" t="s">
        <v>44</v>
      </c>
      <c r="Q31" s="35" t="s">
        <v>44</v>
      </c>
      <c r="R31" s="35" t="s">
        <v>44</v>
      </c>
      <c r="S31" s="35" t="s">
        <v>44</v>
      </c>
      <c r="T31" s="35" t="s">
        <v>44</v>
      </c>
      <c r="U31" s="35" t="s">
        <v>44</v>
      </c>
      <c r="V31" s="35" t="s">
        <v>44</v>
      </c>
      <c r="W31" s="35" t="s">
        <v>44</v>
      </c>
      <c r="X31" s="35" t="s">
        <v>44</v>
      </c>
      <c r="Y31" s="35" t="s">
        <v>44</v>
      </c>
      <c r="Z31" s="35" t="s">
        <v>44</v>
      </c>
      <c r="AA31" s="34" t="s">
        <v>33</v>
      </c>
      <c r="AB31" s="20" t="s">
        <v>69</v>
      </c>
      <c r="AC31" s="33" t="s">
        <v>29</v>
      </c>
      <c r="AD31" s="20" t="s">
        <v>69</v>
      </c>
      <c r="AE31" s="31" t="s">
        <v>0</v>
      </c>
      <c r="AF31" s="35" t="s">
        <v>44</v>
      </c>
      <c r="AG31" s="35" t="s">
        <v>44</v>
      </c>
      <c r="AH31" s="20" t="s">
        <v>69</v>
      </c>
      <c r="AI31" s="21" t="s">
        <v>7</v>
      </c>
      <c r="AJ31" s="20" t="s">
        <v>69</v>
      </c>
      <c r="AK31" s="35" t="s">
        <v>44</v>
      </c>
      <c r="AL31" s="35" t="s">
        <v>44</v>
      </c>
      <c r="AM31" s="35" t="s">
        <v>44</v>
      </c>
      <c r="AN31" s="35" t="s">
        <v>44</v>
      </c>
    </row>
    <row r="32" spans="1:40" s="40" customFormat="1">
      <c r="A32" s="84"/>
      <c r="B32" s="83"/>
      <c r="C32" s="83"/>
      <c r="D32" s="45">
        <v>14</v>
      </c>
      <c r="E32" s="35" t="s">
        <v>44</v>
      </c>
      <c r="F32" s="20" t="s">
        <v>69</v>
      </c>
      <c r="G32" s="26" t="s">
        <v>33</v>
      </c>
      <c r="H32" s="20" t="s">
        <v>69</v>
      </c>
      <c r="I32" s="22" t="s">
        <v>8</v>
      </c>
      <c r="J32" s="35" t="s">
        <v>44</v>
      </c>
      <c r="K32" s="35" t="s">
        <v>44</v>
      </c>
      <c r="L32" s="35" t="s">
        <v>44</v>
      </c>
      <c r="M32" s="35" t="s">
        <v>44</v>
      </c>
      <c r="N32" s="35" t="s">
        <v>44</v>
      </c>
      <c r="O32" s="35" t="s">
        <v>44</v>
      </c>
      <c r="P32" s="35" t="s">
        <v>44</v>
      </c>
      <c r="Q32" s="35" t="s">
        <v>44</v>
      </c>
      <c r="R32" s="35" t="s">
        <v>44</v>
      </c>
      <c r="S32" s="35" t="s">
        <v>44</v>
      </c>
      <c r="T32" s="35" t="s">
        <v>44</v>
      </c>
      <c r="U32" s="35" t="s">
        <v>44</v>
      </c>
      <c r="V32" s="35" t="s">
        <v>44</v>
      </c>
      <c r="W32" s="35" t="s">
        <v>44</v>
      </c>
      <c r="X32" s="35" t="s">
        <v>44</v>
      </c>
      <c r="Y32" s="35" t="s">
        <v>44</v>
      </c>
      <c r="Z32" s="35" t="s">
        <v>44</v>
      </c>
      <c r="AA32" s="20" t="s">
        <v>69</v>
      </c>
      <c r="AB32" s="20" t="s">
        <v>69</v>
      </c>
      <c r="AC32" s="20" t="s">
        <v>69</v>
      </c>
      <c r="AD32" s="31" t="s">
        <v>0</v>
      </c>
      <c r="AE32" s="20" t="s">
        <v>69</v>
      </c>
      <c r="AF32" s="35" t="s">
        <v>44</v>
      </c>
      <c r="AG32" s="35" t="s">
        <v>44</v>
      </c>
      <c r="AH32" s="21" t="s">
        <v>7</v>
      </c>
      <c r="AI32" s="20" t="s">
        <v>69</v>
      </c>
      <c r="AJ32" s="31" t="s">
        <v>0</v>
      </c>
      <c r="AK32" s="35" t="s">
        <v>44</v>
      </c>
      <c r="AL32" s="35" t="s">
        <v>44</v>
      </c>
      <c r="AM32" s="35" t="s">
        <v>44</v>
      </c>
      <c r="AN32" s="35" t="s">
        <v>44</v>
      </c>
    </row>
    <row r="33" spans="1:40" s="40" customFormat="1">
      <c r="A33" s="84"/>
      <c r="B33" s="83"/>
      <c r="C33" s="83">
        <v>1</v>
      </c>
      <c r="D33" s="45">
        <v>15</v>
      </c>
      <c r="E33" s="35" t="s">
        <v>44</v>
      </c>
      <c r="F33" s="26" t="s">
        <v>33</v>
      </c>
      <c r="G33" s="20" t="s">
        <v>69</v>
      </c>
      <c r="H33" s="22" t="s">
        <v>8</v>
      </c>
      <c r="I33" s="20" t="s">
        <v>69</v>
      </c>
      <c r="J33" s="35" t="s">
        <v>44</v>
      </c>
      <c r="K33" s="35" t="s">
        <v>44</v>
      </c>
      <c r="L33" s="35" t="s">
        <v>44</v>
      </c>
      <c r="M33" s="35" t="s">
        <v>44</v>
      </c>
      <c r="N33" s="35" t="s">
        <v>44</v>
      </c>
      <c r="O33" s="35" t="s">
        <v>44</v>
      </c>
      <c r="P33" s="35" t="s">
        <v>44</v>
      </c>
      <c r="Q33" s="35" t="s">
        <v>44</v>
      </c>
      <c r="R33" s="35" t="s">
        <v>44</v>
      </c>
      <c r="S33" s="35" t="s">
        <v>44</v>
      </c>
      <c r="T33" s="35" t="s">
        <v>44</v>
      </c>
      <c r="U33" s="35" t="s">
        <v>44</v>
      </c>
      <c r="V33" s="35" t="s">
        <v>44</v>
      </c>
      <c r="W33" s="35" t="s">
        <v>44</v>
      </c>
      <c r="X33" s="35" t="s">
        <v>44</v>
      </c>
      <c r="Y33" s="35" t="s">
        <v>44</v>
      </c>
      <c r="Z33" s="35" t="s">
        <v>44</v>
      </c>
      <c r="AA33" s="20" t="s">
        <v>69</v>
      </c>
      <c r="AB33" s="20" t="s">
        <v>69</v>
      </c>
      <c r="AC33" s="31" t="s">
        <v>0</v>
      </c>
      <c r="AD33" s="20" t="s">
        <v>69</v>
      </c>
      <c r="AE33" s="32" t="s">
        <v>8</v>
      </c>
      <c r="AF33" s="35" t="s">
        <v>44</v>
      </c>
      <c r="AG33" s="35" t="s">
        <v>44</v>
      </c>
      <c r="AH33" s="20" t="s">
        <v>69</v>
      </c>
      <c r="AI33" s="31" t="s">
        <v>0</v>
      </c>
      <c r="AJ33" s="20" t="s">
        <v>69</v>
      </c>
      <c r="AK33" s="35" t="s">
        <v>44</v>
      </c>
      <c r="AL33" s="35" t="s">
        <v>44</v>
      </c>
      <c r="AM33" s="35" t="s">
        <v>44</v>
      </c>
      <c r="AN33" s="35" t="s">
        <v>44</v>
      </c>
    </row>
    <row r="34" spans="1:40" s="40" customFormat="1">
      <c r="A34" s="84"/>
      <c r="B34" s="83"/>
      <c r="C34" s="83"/>
      <c r="D34" s="45">
        <v>16</v>
      </c>
      <c r="E34" s="35" t="s">
        <v>44</v>
      </c>
      <c r="F34" s="20" t="s">
        <v>69</v>
      </c>
      <c r="G34" s="22" t="s">
        <v>8</v>
      </c>
      <c r="H34" s="20" t="s">
        <v>69</v>
      </c>
      <c r="I34" s="19" t="s">
        <v>0</v>
      </c>
      <c r="J34" s="35" t="s">
        <v>44</v>
      </c>
      <c r="K34" s="35" t="s">
        <v>44</v>
      </c>
      <c r="L34" s="35" t="s">
        <v>44</v>
      </c>
      <c r="M34" s="35" t="s">
        <v>44</v>
      </c>
      <c r="N34" s="35" t="s">
        <v>44</v>
      </c>
      <c r="O34" s="35" t="s">
        <v>44</v>
      </c>
      <c r="P34" s="35" t="s">
        <v>44</v>
      </c>
      <c r="Q34" s="35" t="s">
        <v>44</v>
      </c>
      <c r="R34" s="35" t="s">
        <v>44</v>
      </c>
      <c r="S34" s="35" t="s">
        <v>44</v>
      </c>
      <c r="T34" s="35" t="s">
        <v>44</v>
      </c>
      <c r="U34" s="35" t="s">
        <v>44</v>
      </c>
      <c r="V34" s="35" t="s">
        <v>44</v>
      </c>
      <c r="W34" s="35" t="s">
        <v>44</v>
      </c>
      <c r="X34" s="35" t="s">
        <v>44</v>
      </c>
      <c r="Y34" s="35" t="s">
        <v>44</v>
      </c>
      <c r="Z34" s="35" t="s">
        <v>44</v>
      </c>
      <c r="AA34" s="20" t="s">
        <v>69</v>
      </c>
      <c r="AB34" s="31" t="s">
        <v>0</v>
      </c>
      <c r="AC34" s="20" t="s">
        <v>69</v>
      </c>
      <c r="AD34" s="32" t="s">
        <v>8</v>
      </c>
      <c r="AE34" s="20" t="s">
        <v>69</v>
      </c>
      <c r="AF34" s="35" t="s">
        <v>44</v>
      </c>
      <c r="AG34" s="35" t="s">
        <v>44</v>
      </c>
      <c r="AH34" s="31" t="s">
        <v>0</v>
      </c>
      <c r="AI34" s="20" t="s">
        <v>69</v>
      </c>
      <c r="AJ34" s="34" t="s">
        <v>33</v>
      </c>
      <c r="AK34" s="35" t="s">
        <v>44</v>
      </c>
      <c r="AL34" s="35" t="s">
        <v>44</v>
      </c>
      <c r="AM34" s="35" t="s">
        <v>44</v>
      </c>
      <c r="AN34" s="35" t="s">
        <v>44</v>
      </c>
    </row>
    <row r="35" spans="1:40" s="40" customFormat="1">
      <c r="A35" s="84"/>
      <c r="B35" s="83"/>
      <c r="C35" s="83">
        <v>1</v>
      </c>
      <c r="D35" s="45">
        <v>17</v>
      </c>
      <c r="E35" s="35" t="s">
        <v>44</v>
      </c>
      <c r="F35" s="22" t="s">
        <v>8</v>
      </c>
      <c r="G35" s="20" t="s">
        <v>69</v>
      </c>
      <c r="H35" s="19" t="s">
        <v>0</v>
      </c>
      <c r="I35" s="20" t="s">
        <v>69</v>
      </c>
      <c r="J35" s="35" t="s">
        <v>44</v>
      </c>
      <c r="K35" s="35" t="s">
        <v>44</v>
      </c>
      <c r="L35" s="35" t="s">
        <v>44</v>
      </c>
      <c r="M35" s="35" t="s">
        <v>44</v>
      </c>
      <c r="N35" s="35" t="s">
        <v>44</v>
      </c>
      <c r="O35" s="35" t="s">
        <v>44</v>
      </c>
      <c r="P35" s="35" t="s">
        <v>44</v>
      </c>
      <c r="Q35" s="35" t="s">
        <v>44</v>
      </c>
      <c r="R35" s="35" t="s">
        <v>44</v>
      </c>
      <c r="S35" s="35" t="s">
        <v>44</v>
      </c>
      <c r="T35" s="35" t="s">
        <v>44</v>
      </c>
      <c r="U35" s="35" t="s">
        <v>44</v>
      </c>
      <c r="V35" s="35" t="s">
        <v>44</v>
      </c>
      <c r="W35" s="35" t="s">
        <v>44</v>
      </c>
      <c r="X35" s="35" t="s">
        <v>44</v>
      </c>
      <c r="Y35" s="35" t="s">
        <v>44</v>
      </c>
      <c r="Z35" s="35" t="s">
        <v>44</v>
      </c>
      <c r="AA35" s="31" t="s">
        <v>0</v>
      </c>
      <c r="AB35" s="20" t="s">
        <v>69</v>
      </c>
      <c r="AC35" s="32" t="s">
        <v>8</v>
      </c>
      <c r="AD35" s="20" t="s">
        <v>69</v>
      </c>
      <c r="AE35" s="21" t="s">
        <v>7</v>
      </c>
      <c r="AF35" s="35" t="s">
        <v>44</v>
      </c>
      <c r="AG35" s="35" t="s">
        <v>44</v>
      </c>
      <c r="AH35" s="20" t="s">
        <v>69</v>
      </c>
      <c r="AI35" s="34" t="s">
        <v>33</v>
      </c>
      <c r="AJ35" s="20" t="s">
        <v>69</v>
      </c>
      <c r="AK35" s="35" t="s">
        <v>44</v>
      </c>
      <c r="AL35" s="35" t="s">
        <v>44</v>
      </c>
      <c r="AM35" s="35" t="s">
        <v>44</v>
      </c>
      <c r="AN35" s="35" t="s">
        <v>44</v>
      </c>
    </row>
    <row r="36" spans="1:40" s="40" customFormat="1">
      <c r="A36" s="84"/>
      <c r="B36" s="83"/>
      <c r="C36" s="83"/>
      <c r="D36" s="45">
        <v>18</v>
      </c>
      <c r="E36" s="35" t="s">
        <v>44</v>
      </c>
      <c r="F36" s="20" t="s">
        <v>69</v>
      </c>
      <c r="G36" s="19" t="s">
        <v>0</v>
      </c>
      <c r="H36" s="20" t="s">
        <v>69</v>
      </c>
      <c r="I36" s="23" t="s">
        <v>9</v>
      </c>
      <c r="J36" s="35" t="s">
        <v>44</v>
      </c>
      <c r="K36" s="35" t="s">
        <v>44</v>
      </c>
      <c r="L36" s="35" t="s">
        <v>44</v>
      </c>
      <c r="M36" s="35" t="s">
        <v>44</v>
      </c>
      <c r="N36" s="35" t="s">
        <v>44</v>
      </c>
      <c r="O36" s="35" t="s">
        <v>44</v>
      </c>
      <c r="P36" s="35" t="s">
        <v>44</v>
      </c>
      <c r="Q36" s="35" t="s">
        <v>44</v>
      </c>
      <c r="R36" s="35" t="s">
        <v>44</v>
      </c>
      <c r="S36" s="35" t="s">
        <v>44</v>
      </c>
      <c r="T36" s="35" t="s">
        <v>44</v>
      </c>
      <c r="U36" s="35" t="s">
        <v>44</v>
      </c>
      <c r="V36" s="35" t="s">
        <v>44</v>
      </c>
      <c r="W36" s="35" t="s">
        <v>44</v>
      </c>
      <c r="X36" s="35" t="s">
        <v>44</v>
      </c>
      <c r="Y36" s="35" t="s">
        <v>44</v>
      </c>
      <c r="Z36" s="35" t="s">
        <v>44</v>
      </c>
      <c r="AA36" s="20" t="s">
        <v>69</v>
      </c>
      <c r="AB36" s="32" t="s">
        <v>8</v>
      </c>
      <c r="AC36" s="20" t="s">
        <v>69</v>
      </c>
      <c r="AD36" s="21" t="s">
        <v>7</v>
      </c>
      <c r="AE36" s="20" t="s">
        <v>69</v>
      </c>
      <c r="AF36" s="35" t="s">
        <v>44</v>
      </c>
      <c r="AG36" s="35" t="s">
        <v>44</v>
      </c>
      <c r="AH36" s="34" t="s">
        <v>33</v>
      </c>
      <c r="AI36" s="20" t="s">
        <v>69</v>
      </c>
      <c r="AJ36" s="23" t="s">
        <v>9</v>
      </c>
      <c r="AK36" s="35" t="s">
        <v>44</v>
      </c>
      <c r="AL36" s="35" t="s">
        <v>44</v>
      </c>
      <c r="AM36" s="35" t="s">
        <v>44</v>
      </c>
      <c r="AN36" s="35" t="s">
        <v>44</v>
      </c>
    </row>
    <row r="37" spans="1:40" s="40" customFormat="1" ht="12.75" customHeight="1">
      <c r="A37" s="84" t="s">
        <v>52</v>
      </c>
      <c r="B37" s="83">
        <v>3</v>
      </c>
      <c r="C37" s="83">
        <v>1</v>
      </c>
      <c r="D37" s="45">
        <v>19</v>
      </c>
      <c r="E37" s="35" t="s">
        <v>44</v>
      </c>
      <c r="F37" s="35" t="s">
        <v>44</v>
      </c>
      <c r="G37" s="35" t="s">
        <v>44</v>
      </c>
      <c r="H37" s="35" t="s">
        <v>44</v>
      </c>
      <c r="I37" s="35" t="s">
        <v>44</v>
      </c>
      <c r="J37" s="35" t="s">
        <v>44</v>
      </c>
      <c r="K37" s="35" t="s">
        <v>44</v>
      </c>
      <c r="L37" s="35" t="s">
        <v>44</v>
      </c>
      <c r="M37" s="35" t="s">
        <v>44</v>
      </c>
      <c r="N37" s="35" t="s">
        <v>44</v>
      </c>
      <c r="O37" s="35" t="s">
        <v>44</v>
      </c>
      <c r="P37" s="35" t="s">
        <v>44</v>
      </c>
      <c r="Q37" s="35" t="s">
        <v>44</v>
      </c>
      <c r="R37" s="35" t="s">
        <v>44</v>
      </c>
      <c r="S37" s="35" t="s">
        <v>44</v>
      </c>
      <c r="T37" s="35" t="s">
        <v>44</v>
      </c>
      <c r="U37" s="35" t="s">
        <v>44</v>
      </c>
      <c r="V37" s="35" t="s">
        <v>44</v>
      </c>
      <c r="W37" s="35" t="s">
        <v>44</v>
      </c>
      <c r="X37" s="35" t="s">
        <v>44</v>
      </c>
      <c r="Y37" s="35" t="s">
        <v>44</v>
      </c>
      <c r="Z37" s="35" t="s">
        <v>44</v>
      </c>
      <c r="AA37" s="35" t="s">
        <v>44</v>
      </c>
      <c r="AB37" s="35" t="s">
        <v>44</v>
      </c>
      <c r="AC37" s="35" t="s">
        <v>44</v>
      </c>
      <c r="AD37" s="35" t="s">
        <v>44</v>
      </c>
      <c r="AE37" s="35" t="s">
        <v>44</v>
      </c>
      <c r="AF37" s="35" t="s">
        <v>44</v>
      </c>
      <c r="AG37" s="35" t="s">
        <v>44</v>
      </c>
      <c r="AH37" s="35" t="s">
        <v>44</v>
      </c>
      <c r="AI37" s="35" t="s">
        <v>44</v>
      </c>
      <c r="AJ37" s="35" t="s">
        <v>44</v>
      </c>
      <c r="AK37" s="35" t="s">
        <v>44</v>
      </c>
      <c r="AL37" s="35" t="s">
        <v>44</v>
      </c>
      <c r="AM37" s="35" t="s">
        <v>44</v>
      </c>
      <c r="AN37" s="35" t="s">
        <v>44</v>
      </c>
    </row>
    <row r="38" spans="1:40" s="40" customFormat="1">
      <c r="A38" s="84"/>
      <c r="B38" s="83"/>
      <c r="C38" s="83"/>
      <c r="D38" s="45">
        <v>20</v>
      </c>
      <c r="E38" s="35" t="s">
        <v>44</v>
      </c>
      <c r="F38" s="35" t="s">
        <v>44</v>
      </c>
      <c r="G38" s="35" t="s">
        <v>44</v>
      </c>
      <c r="H38" s="35" t="s">
        <v>44</v>
      </c>
      <c r="I38" s="35" t="s">
        <v>44</v>
      </c>
      <c r="J38" s="35" t="s">
        <v>44</v>
      </c>
      <c r="K38" s="35" t="s">
        <v>44</v>
      </c>
      <c r="L38" s="35" t="s">
        <v>44</v>
      </c>
      <c r="M38" s="35" t="s">
        <v>44</v>
      </c>
      <c r="N38" s="35" t="s">
        <v>44</v>
      </c>
      <c r="O38" s="35" t="s">
        <v>44</v>
      </c>
      <c r="P38" s="35" t="s">
        <v>44</v>
      </c>
      <c r="Q38" s="35" t="s">
        <v>44</v>
      </c>
      <c r="R38" s="35" t="s">
        <v>44</v>
      </c>
      <c r="S38" s="35" t="s">
        <v>44</v>
      </c>
      <c r="T38" s="35" t="s">
        <v>44</v>
      </c>
      <c r="U38" s="35" t="s">
        <v>44</v>
      </c>
      <c r="V38" s="35" t="s">
        <v>44</v>
      </c>
      <c r="W38" s="35" t="s">
        <v>44</v>
      </c>
      <c r="X38" s="35" t="s">
        <v>44</v>
      </c>
      <c r="Y38" s="35" t="s">
        <v>44</v>
      </c>
      <c r="Z38" s="35" t="s">
        <v>44</v>
      </c>
      <c r="AA38" s="35" t="s">
        <v>44</v>
      </c>
      <c r="AB38" s="35" t="s">
        <v>44</v>
      </c>
      <c r="AC38" s="35" t="s">
        <v>44</v>
      </c>
      <c r="AD38" s="35" t="s">
        <v>44</v>
      </c>
      <c r="AE38" s="35" t="s">
        <v>44</v>
      </c>
      <c r="AF38" s="35" t="s">
        <v>44</v>
      </c>
      <c r="AG38" s="35" t="s">
        <v>44</v>
      </c>
      <c r="AH38" s="35" t="s">
        <v>44</v>
      </c>
      <c r="AI38" s="35" t="s">
        <v>44</v>
      </c>
      <c r="AJ38" s="35" t="s">
        <v>44</v>
      </c>
      <c r="AK38" s="35" t="s">
        <v>44</v>
      </c>
      <c r="AL38" s="35" t="s">
        <v>44</v>
      </c>
      <c r="AM38" s="35" t="s">
        <v>44</v>
      </c>
      <c r="AN38" s="35" t="s">
        <v>44</v>
      </c>
    </row>
    <row r="39" spans="1:40" s="40" customFormat="1">
      <c r="A39" s="84"/>
      <c r="B39" s="83"/>
      <c r="C39" s="83">
        <v>1</v>
      </c>
      <c r="D39" s="45">
        <v>21</v>
      </c>
      <c r="E39" s="35" t="s">
        <v>44</v>
      </c>
      <c r="F39" s="35" t="s">
        <v>44</v>
      </c>
      <c r="G39" s="35" t="s">
        <v>44</v>
      </c>
      <c r="H39" s="35" t="s">
        <v>44</v>
      </c>
      <c r="I39" s="35" t="s">
        <v>44</v>
      </c>
      <c r="J39" s="35" t="s">
        <v>44</v>
      </c>
      <c r="K39" s="35" t="s">
        <v>44</v>
      </c>
      <c r="L39" s="35" t="s">
        <v>44</v>
      </c>
      <c r="M39" s="35" t="s">
        <v>44</v>
      </c>
      <c r="N39" s="35" t="s">
        <v>44</v>
      </c>
      <c r="O39" s="35" t="s">
        <v>44</v>
      </c>
      <c r="P39" s="35" t="s">
        <v>44</v>
      </c>
      <c r="Q39" s="35" t="s">
        <v>44</v>
      </c>
      <c r="R39" s="35" t="s">
        <v>44</v>
      </c>
      <c r="S39" s="35" t="s">
        <v>44</v>
      </c>
      <c r="T39" s="35" t="s">
        <v>44</v>
      </c>
      <c r="U39" s="35" t="s">
        <v>44</v>
      </c>
      <c r="V39" s="35" t="s">
        <v>44</v>
      </c>
      <c r="W39" s="35" t="s">
        <v>44</v>
      </c>
      <c r="X39" s="35" t="s">
        <v>44</v>
      </c>
      <c r="Y39" s="35" t="s">
        <v>44</v>
      </c>
      <c r="Z39" s="35" t="s">
        <v>44</v>
      </c>
      <c r="AA39" s="35" t="s">
        <v>44</v>
      </c>
      <c r="AB39" s="35" t="s">
        <v>44</v>
      </c>
      <c r="AC39" s="35" t="s">
        <v>44</v>
      </c>
      <c r="AD39" s="35" t="s">
        <v>44</v>
      </c>
      <c r="AE39" s="35" t="s">
        <v>44</v>
      </c>
      <c r="AF39" s="35" t="s">
        <v>44</v>
      </c>
      <c r="AG39" s="35" t="s">
        <v>44</v>
      </c>
      <c r="AH39" s="35" t="s">
        <v>44</v>
      </c>
      <c r="AI39" s="35" t="s">
        <v>44</v>
      </c>
      <c r="AJ39" s="35" t="s">
        <v>44</v>
      </c>
      <c r="AK39" s="35" t="s">
        <v>44</v>
      </c>
      <c r="AL39" s="35" t="s">
        <v>44</v>
      </c>
      <c r="AM39" s="35" t="s">
        <v>44</v>
      </c>
      <c r="AN39" s="35" t="s">
        <v>44</v>
      </c>
    </row>
    <row r="40" spans="1:40" s="40" customFormat="1">
      <c r="A40" s="84"/>
      <c r="B40" s="83"/>
      <c r="C40" s="83"/>
      <c r="D40" s="45">
        <v>22</v>
      </c>
      <c r="E40" s="35" t="s">
        <v>44</v>
      </c>
      <c r="F40" s="35" t="s">
        <v>44</v>
      </c>
      <c r="G40" s="35" t="s">
        <v>44</v>
      </c>
      <c r="H40" s="35" t="s">
        <v>44</v>
      </c>
      <c r="I40" s="35" t="s">
        <v>44</v>
      </c>
      <c r="J40" s="35" t="s">
        <v>44</v>
      </c>
      <c r="K40" s="35" t="s">
        <v>44</v>
      </c>
      <c r="L40" s="35" t="s">
        <v>44</v>
      </c>
      <c r="M40" s="35" t="s">
        <v>44</v>
      </c>
      <c r="N40" s="35" t="s">
        <v>44</v>
      </c>
      <c r="O40" s="35" t="s">
        <v>44</v>
      </c>
      <c r="P40" s="35" t="s">
        <v>44</v>
      </c>
      <c r="Q40" s="35" t="s">
        <v>44</v>
      </c>
      <c r="R40" s="35" t="s">
        <v>44</v>
      </c>
      <c r="S40" s="35" t="s">
        <v>44</v>
      </c>
      <c r="T40" s="35" t="s">
        <v>44</v>
      </c>
      <c r="U40" s="35" t="s">
        <v>44</v>
      </c>
      <c r="V40" s="35" t="s">
        <v>44</v>
      </c>
      <c r="W40" s="35" t="s">
        <v>44</v>
      </c>
      <c r="X40" s="35" t="s">
        <v>44</v>
      </c>
      <c r="Y40" s="35" t="s">
        <v>44</v>
      </c>
      <c r="Z40" s="35" t="s">
        <v>44</v>
      </c>
      <c r="AA40" s="35" t="s">
        <v>44</v>
      </c>
      <c r="AB40" s="35" t="s">
        <v>44</v>
      </c>
      <c r="AC40" s="35" t="s">
        <v>44</v>
      </c>
      <c r="AD40" s="35" t="s">
        <v>44</v>
      </c>
      <c r="AE40" s="35" t="s">
        <v>44</v>
      </c>
      <c r="AF40" s="35" t="s">
        <v>44</v>
      </c>
      <c r="AG40" s="35" t="s">
        <v>44</v>
      </c>
      <c r="AH40" s="35" t="s">
        <v>44</v>
      </c>
      <c r="AI40" s="35" t="s">
        <v>44</v>
      </c>
      <c r="AJ40" s="35" t="s">
        <v>44</v>
      </c>
      <c r="AK40" s="35" t="s">
        <v>44</v>
      </c>
      <c r="AL40" s="35" t="s">
        <v>44</v>
      </c>
      <c r="AM40" s="35" t="s">
        <v>44</v>
      </c>
      <c r="AN40" s="35" t="s">
        <v>44</v>
      </c>
    </row>
    <row r="41" spans="1:40" s="40" customFormat="1">
      <c r="A41" s="84"/>
      <c r="B41" s="83"/>
      <c r="C41" s="83">
        <v>1</v>
      </c>
      <c r="D41" s="45">
        <v>23</v>
      </c>
      <c r="E41" s="35" t="s">
        <v>44</v>
      </c>
      <c r="F41" s="35" t="s">
        <v>44</v>
      </c>
      <c r="G41" s="35" t="s">
        <v>44</v>
      </c>
      <c r="H41" s="35" t="s">
        <v>44</v>
      </c>
      <c r="I41" s="35" t="s">
        <v>44</v>
      </c>
      <c r="J41" s="35" t="s">
        <v>44</v>
      </c>
      <c r="K41" s="35" t="s">
        <v>44</v>
      </c>
      <c r="L41" s="35" t="s">
        <v>44</v>
      </c>
      <c r="M41" s="35" t="s">
        <v>44</v>
      </c>
      <c r="N41" s="35" t="s">
        <v>44</v>
      </c>
      <c r="O41" s="35" t="s">
        <v>44</v>
      </c>
      <c r="P41" s="35" t="s">
        <v>44</v>
      </c>
      <c r="Q41" s="35" t="s">
        <v>44</v>
      </c>
      <c r="R41" s="35" t="s">
        <v>44</v>
      </c>
      <c r="S41" s="35" t="s">
        <v>44</v>
      </c>
      <c r="T41" s="35" t="s">
        <v>44</v>
      </c>
      <c r="U41" s="35" t="s">
        <v>44</v>
      </c>
      <c r="V41" s="35" t="s">
        <v>44</v>
      </c>
      <c r="W41" s="35" t="s">
        <v>44</v>
      </c>
      <c r="X41" s="35" t="s">
        <v>44</v>
      </c>
      <c r="Y41" s="35" t="s">
        <v>44</v>
      </c>
      <c r="Z41" s="35" t="s">
        <v>44</v>
      </c>
      <c r="AA41" s="35" t="s">
        <v>44</v>
      </c>
      <c r="AB41" s="35" t="s">
        <v>44</v>
      </c>
      <c r="AC41" s="35" t="s">
        <v>44</v>
      </c>
      <c r="AD41" s="35" t="s">
        <v>44</v>
      </c>
      <c r="AE41" s="35" t="s">
        <v>44</v>
      </c>
      <c r="AF41" s="35" t="s">
        <v>44</v>
      </c>
      <c r="AG41" s="35" t="s">
        <v>44</v>
      </c>
      <c r="AH41" s="35" t="s">
        <v>44</v>
      </c>
      <c r="AI41" s="35" t="s">
        <v>44</v>
      </c>
      <c r="AJ41" s="35" t="s">
        <v>44</v>
      </c>
      <c r="AK41" s="35" t="s">
        <v>44</v>
      </c>
      <c r="AL41" s="35" t="s">
        <v>44</v>
      </c>
      <c r="AM41" s="35" t="s">
        <v>44</v>
      </c>
      <c r="AN41" s="35" t="s">
        <v>44</v>
      </c>
    </row>
    <row r="42" spans="1:40" s="40" customFormat="1">
      <c r="A42" s="84"/>
      <c r="B42" s="83"/>
      <c r="C42" s="83"/>
      <c r="D42" s="45">
        <v>24</v>
      </c>
      <c r="E42" s="35" t="s">
        <v>44</v>
      </c>
      <c r="F42" s="35" t="s">
        <v>44</v>
      </c>
      <c r="G42" s="35" t="s">
        <v>44</v>
      </c>
      <c r="H42" s="35" t="s">
        <v>44</v>
      </c>
      <c r="I42" s="35" t="s">
        <v>44</v>
      </c>
      <c r="J42" s="35" t="s">
        <v>44</v>
      </c>
      <c r="K42" s="35" t="s">
        <v>44</v>
      </c>
      <c r="L42" s="35" t="s">
        <v>44</v>
      </c>
      <c r="M42" s="35" t="s">
        <v>44</v>
      </c>
      <c r="N42" s="35" t="s">
        <v>44</v>
      </c>
      <c r="O42" s="35" t="s">
        <v>44</v>
      </c>
      <c r="P42" s="35" t="s">
        <v>44</v>
      </c>
      <c r="Q42" s="35" t="s">
        <v>44</v>
      </c>
      <c r="R42" s="35" t="s">
        <v>44</v>
      </c>
      <c r="S42" s="35" t="s">
        <v>44</v>
      </c>
      <c r="T42" s="35" t="s">
        <v>44</v>
      </c>
      <c r="U42" s="35" t="s">
        <v>44</v>
      </c>
      <c r="V42" s="35" t="s">
        <v>44</v>
      </c>
      <c r="W42" s="35" t="s">
        <v>44</v>
      </c>
      <c r="X42" s="35" t="s">
        <v>44</v>
      </c>
      <c r="Y42" s="35" t="s">
        <v>44</v>
      </c>
      <c r="Z42" s="35" t="s">
        <v>44</v>
      </c>
      <c r="AA42" s="35" t="s">
        <v>44</v>
      </c>
      <c r="AB42" s="35" t="s">
        <v>44</v>
      </c>
      <c r="AC42" s="35" t="s">
        <v>44</v>
      </c>
      <c r="AD42" s="35" t="s">
        <v>44</v>
      </c>
      <c r="AE42" s="35" t="s">
        <v>44</v>
      </c>
      <c r="AF42" s="35" t="s">
        <v>44</v>
      </c>
      <c r="AG42" s="35" t="s">
        <v>44</v>
      </c>
      <c r="AH42" s="35" t="s">
        <v>44</v>
      </c>
      <c r="AI42" s="35" t="s">
        <v>44</v>
      </c>
      <c r="AJ42" s="35" t="s">
        <v>44</v>
      </c>
      <c r="AK42" s="35" t="s">
        <v>44</v>
      </c>
      <c r="AL42" s="35" t="s">
        <v>44</v>
      </c>
      <c r="AM42" s="35" t="s">
        <v>44</v>
      </c>
      <c r="AN42" s="35" t="s">
        <v>44</v>
      </c>
    </row>
    <row r="43" spans="1:40" s="40" customFormat="1" ht="12.75" customHeight="1">
      <c r="A43" s="84" t="s">
        <v>53</v>
      </c>
      <c r="B43" s="83">
        <v>3</v>
      </c>
      <c r="C43" s="83">
        <v>1</v>
      </c>
      <c r="D43" s="45">
        <v>25</v>
      </c>
      <c r="E43" s="20" t="s">
        <v>69</v>
      </c>
      <c r="F43" s="35" t="s">
        <v>44</v>
      </c>
      <c r="G43" s="35" t="s">
        <v>44</v>
      </c>
      <c r="H43" s="35" t="s">
        <v>44</v>
      </c>
      <c r="I43" s="35" t="s">
        <v>44</v>
      </c>
      <c r="J43" s="35" t="s">
        <v>44</v>
      </c>
      <c r="K43" s="35" t="s">
        <v>44</v>
      </c>
      <c r="L43" s="35" t="s">
        <v>44</v>
      </c>
      <c r="M43" s="35" t="s">
        <v>44</v>
      </c>
      <c r="N43" s="35" t="s">
        <v>44</v>
      </c>
      <c r="O43" s="35" t="s">
        <v>44</v>
      </c>
      <c r="P43" s="35" t="s">
        <v>44</v>
      </c>
      <c r="Q43" s="35" t="s">
        <v>44</v>
      </c>
      <c r="R43" s="35" t="s">
        <v>44</v>
      </c>
      <c r="S43" s="35" t="s">
        <v>44</v>
      </c>
      <c r="T43" s="35" t="s">
        <v>44</v>
      </c>
      <c r="U43" s="35" t="s">
        <v>44</v>
      </c>
      <c r="V43" s="35" t="s">
        <v>44</v>
      </c>
      <c r="W43" s="35" t="s">
        <v>44</v>
      </c>
      <c r="X43" s="35" t="s">
        <v>44</v>
      </c>
      <c r="Y43" s="35" t="s">
        <v>44</v>
      </c>
      <c r="Z43" s="35" t="s">
        <v>44</v>
      </c>
      <c r="AA43" s="35" t="s">
        <v>44</v>
      </c>
      <c r="AB43" s="35" t="s">
        <v>44</v>
      </c>
      <c r="AC43" s="35" t="s">
        <v>44</v>
      </c>
      <c r="AD43" s="35" t="s">
        <v>44</v>
      </c>
      <c r="AE43" s="35" t="s">
        <v>44</v>
      </c>
      <c r="AF43" s="20" t="s">
        <v>69</v>
      </c>
      <c r="AG43" s="34" t="s">
        <v>33</v>
      </c>
      <c r="AH43" s="35" t="s">
        <v>44</v>
      </c>
      <c r="AI43" s="35" t="s">
        <v>44</v>
      </c>
      <c r="AJ43" s="35" t="s">
        <v>44</v>
      </c>
      <c r="AK43" s="35" t="s">
        <v>44</v>
      </c>
      <c r="AL43" s="35" t="s">
        <v>44</v>
      </c>
      <c r="AM43" s="35" t="s">
        <v>44</v>
      </c>
      <c r="AN43" s="35" t="s">
        <v>44</v>
      </c>
    </row>
    <row r="44" spans="1:40" s="40" customFormat="1">
      <c r="A44" s="84"/>
      <c r="B44" s="83"/>
      <c r="C44" s="83"/>
      <c r="D44" s="45">
        <v>26</v>
      </c>
      <c r="E44" s="19" t="s">
        <v>0</v>
      </c>
      <c r="F44" s="35" t="s">
        <v>44</v>
      </c>
      <c r="G44" s="35" t="s">
        <v>44</v>
      </c>
      <c r="H44" s="35" t="s">
        <v>44</v>
      </c>
      <c r="I44" s="35" t="s">
        <v>44</v>
      </c>
      <c r="J44" s="35" t="s">
        <v>44</v>
      </c>
      <c r="K44" s="35" t="s">
        <v>44</v>
      </c>
      <c r="L44" s="35" t="s">
        <v>44</v>
      </c>
      <c r="M44" s="35" t="s">
        <v>44</v>
      </c>
      <c r="N44" s="35" t="s">
        <v>44</v>
      </c>
      <c r="O44" s="35" t="s">
        <v>44</v>
      </c>
      <c r="P44" s="35" t="s">
        <v>44</v>
      </c>
      <c r="Q44" s="35" t="s">
        <v>44</v>
      </c>
      <c r="R44" s="35" t="s">
        <v>44</v>
      </c>
      <c r="S44" s="35" t="s">
        <v>44</v>
      </c>
      <c r="T44" s="35" t="s">
        <v>44</v>
      </c>
      <c r="U44" s="35" t="s">
        <v>44</v>
      </c>
      <c r="V44" s="35" t="s">
        <v>44</v>
      </c>
      <c r="W44" s="35" t="s">
        <v>44</v>
      </c>
      <c r="X44" s="35" t="s">
        <v>44</v>
      </c>
      <c r="Y44" s="35" t="s">
        <v>44</v>
      </c>
      <c r="Z44" s="35" t="s">
        <v>44</v>
      </c>
      <c r="AA44" s="35" t="s">
        <v>44</v>
      </c>
      <c r="AB44" s="35" t="s">
        <v>44</v>
      </c>
      <c r="AC44" s="35" t="s">
        <v>44</v>
      </c>
      <c r="AD44" s="35" t="s">
        <v>44</v>
      </c>
      <c r="AE44" s="35" t="s">
        <v>44</v>
      </c>
      <c r="AF44" s="34" t="s">
        <v>33</v>
      </c>
      <c r="AG44" s="20" t="s">
        <v>69</v>
      </c>
      <c r="AH44" s="35" t="s">
        <v>44</v>
      </c>
      <c r="AI44" s="35" t="s">
        <v>44</v>
      </c>
      <c r="AJ44" s="35" t="s">
        <v>44</v>
      </c>
      <c r="AK44" s="35" t="s">
        <v>44</v>
      </c>
      <c r="AL44" s="35" t="s">
        <v>44</v>
      </c>
      <c r="AM44" s="35" t="s">
        <v>44</v>
      </c>
      <c r="AN44" s="35" t="s">
        <v>44</v>
      </c>
    </row>
    <row r="45" spans="1:40" s="40" customFormat="1">
      <c r="A45" s="84"/>
      <c r="B45" s="83"/>
      <c r="C45" s="83">
        <v>1</v>
      </c>
      <c r="D45" s="45">
        <v>27</v>
      </c>
      <c r="E45" s="20" t="s">
        <v>69</v>
      </c>
      <c r="F45" s="35" t="s">
        <v>44</v>
      </c>
      <c r="G45" s="35" t="s">
        <v>44</v>
      </c>
      <c r="H45" s="35" t="s">
        <v>44</v>
      </c>
      <c r="I45" s="35" t="s">
        <v>44</v>
      </c>
      <c r="J45" s="35" t="s">
        <v>44</v>
      </c>
      <c r="K45" s="35" t="s">
        <v>44</v>
      </c>
      <c r="L45" s="35" t="s">
        <v>44</v>
      </c>
      <c r="M45" s="35" t="s">
        <v>44</v>
      </c>
      <c r="N45" s="35" t="s">
        <v>44</v>
      </c>
      <c r="O45" s="35" t="s">
        <v>44</v>
      </c>
      <c r="P45" s="35" t="s">
        <v>44</v>
      </c>
      <c r="Q45" s="35" t="s">
        <v>44</v>
      </c>
      <c r="R45" s="35" t="s">
        <v>44</v>
      </c>
      <c r="S45" s="35" t="s">
        <v>44</v>
      </c>
      <c r="T45" s="35" t="s">
        <v>44</v>
      </c>
      <c r="U45" s="35" t="s">
        <v>44</v>
      </c>
      <c r="V45" s="35" t="s">
        <v>44</v>
      </c>
      <c r="W45" s="35" t="s">
        <v>44</v>
      </c>
      <c r="X45" s="35" t="s">
        <v>44</v>
      </c>
      <c r="Y45" s="35" t="s">
        <v>44</v>
      </c>
      <c r="Z45" s="35" t="s">
        <v>44</v>
      </c>
      <c r="AA45" s="35" t="s">
        <v>44</v>
      </c>
      <c r="AB45" s="35" t="s">
        <v>44</v>
      </c>
      <c r="AC45" s="35" t="s">
        <v>44</v>
      </c>
      <c r="AD45" s="35" t="s">
        <v>44</v>
      </c>
      <c r="AE45" s="35" t="s">
        <v>44</v>
      </c>
      <c r="AF45" s="20" t="s">
        <v>69</v>
      </c>
      <c r="AG45" s="33" t="s">
        <v>29</v>
      </c>
      <c r="AH45" s="35" t="s">
        <v>44</v>
      </c>
      <c r="AI45" s="35" t="s">
        <v>44</v>
      </c>
      <c r="AJ45" s="35" t="s">
        <v>44</v>
      </c>
      <c r="AK45" s="35" t="s">
        <v>44</v>
      </c>
      <c r="AL45" s="35" t="s">
        <v>44</v>
      </c>
      <c r="AM45" s="35" t="s">
        <v>44</v>
      </c>
      <c r="AN45" s="35" t="s">
        <v>44</v>
      </c>
    </row>
    <row r="46" spans="1:40" s="40" customFormat="1">
      <c r="A46" s="84"/>
      <c r="B46" s="83"/>
      <c r="C46" s="83"/>
      <c r="D46" s="45">
        <v>28</v>
      </c>
      <c r="E46" s="35" t="s">
        <v>44</v>
      </c>
      <c r="F46" s="35" t="s">
        <v>44</v>
      </c>
      <c r="G46" s="35" t="s">
        <v>44</v>
      </c>
      <c r="H46" s="35" t="s">
        <v>44</v>
      </c>
      <c r="I46" s="35" t="s">
        <v>44</v>
      </c>
      <c r="J46" s="35" t="s">
        <v>44</v>
      </c>
      <c r="K46" s="35" t="s">
        <v>44</v>
      </c>
      <c r="L46" s="35" t="s">
        <v>44</v>
      </c>
      <c r="M46" s="35" t="s">
        <v>44</v>
      </c>
      <c r="N46" s="35" t="s">
        <v>44</v>
      </c>
      <c r="O46" s="35" t="s">
        <v>44</v>
      </c>
      <c r="P46" s="35" t="s">
        <v>44</v>
      </c>
      <c r="Q46" s="35" t="s">
        <v>44</v>
      </c>
      <c r="R46" s="35" t="s">
        <v>44</v>
      </c>
      <c r="S46" s="35" t="s">
        <v>44</v>
      </c>
      <c r="T46" s="35" t="s">
        <v>44</v>
      </c>
      <c r="U46" s="35" t="s">
        <v>44</v>
      </c>
      <c r="V46" s="35" t="s">
        <v>44</v>
      </c>
      <c r="W46" s="35" t="s">
        <v>44</v>
      </c>
      <c r="X46" s="35" t="s">
        <v>44</v>
      </c>
      <c r="Y46" s="35" t="s">
        <v>44</v>
      </c>
      <c r="Z46" s="35" t="s">
        <v>44</v>
      </c>
      <c r="AA46" s="35" t="s">
        <v>44</v>
      </c>
      <c r="AB46" s="35" t="s">
        <v>44</v>
      </c>
      <c r="AC46" s="35" t="s">
        <v>44</v>
      </c>
      <c r="AD46" s="35" t="s">
        <v>44</v>
      </c>
      <c r="AE46" s="35" t="s">
        <v>44</v>
      </c>
      <c r="AF46" s="20" t="s">
        <v>69</v>
      </c>
      <c r="AG46" s="20" t="s">
        <v>69</v>
      </c>
      <c r="AH46" s="35" t="s">
        <v>44</v>
      </c>
      <c r="AI46" s="35" t="s">
        <v>44</v>
      </c>
      <c r="AJ46" s="35" t="s">
        <v>44</v>
      </c>
      <c r="AK46" s="35" t="s">
        <v>44</v>
      </c>
      <c r="AL46" s="35" t="s">
        <v>44</v>
      </c>
      <c r="AM46" s="35" t="s">
        <v>44</v>
      </c>
      <c r="AN46" s="35" t="s">
        <v>44</v>
      </c>
    </row>
    <row r="47" spans="1:40" s="40" customFormat="1">
      <c r="A47" s="84"/>
      <c r="B47" s="83"/>
      <c r="C47" s="83">
        <v>1</v>
      </c>
      <c r="D47" s="45">
        <v>29</v>
      </c>
      <c r="E47" s="20" t="s">
        <v>69</v>
      </c>
      <c r="F47" s="35" t="s">
        <v>44</v>
      </c>
      <c r="G47" s="35" t="s">
        <v>44</v>
      </c>
      <c r="H47" s="35" t="s">
        <v>44</v>
      </c>
      <c r="I47" s="35" t="s">
        <v>44</v>
      </c>
      <c r="J47" s="35" t="s">
        <v>44</v>
      </c>
      <c r="K47" s="35" t="s">
        <v>44</v>
      </c>
      <c r="L47" s="35" t="s">
        <v>44</v>
      </c>
      <c r="M47" s="35" t="s">
        <v>44</v>
      </c>
      <c r="N47" s="35" t="s">
        <v>44</v>
      </c>
      <c r="O47" s="35" t="s">
        <v>44</v>
      </c>
      <c r="P47" s="35" t="s">
        <v>44</v>
      </c>
      <c r="Q47" s="35" t="s">
        <v>44</v>
      </c>
      <c r="R47" s="35" t="s">
        <v>44</v>
      </c>
      <c r="S47" s="35" t="s">
        <v>44</v>
      </c>
      <c r="T47" s="35" t="s">
        <v>44</v>
      </c>
      <c r="U47" s="35" t="s">
        <v>44</v>
      </c>
      <c r="V47" s="35" t="s">
        <v>44</v>
      </c>
      <c r="W47" s="35" t="s">
        <v>44</v>
      </c>
      <c r="X47" s="35" t="s">
        <v>44</v>
      </c>
      <c r="Y47" s="35" t="s">
        <v>44</v>
      </c>
      <c r="Z47" s="35" t="s">
        <v>44</v>
      </c>
      <c r="AA47" s="35" t="s">
        <v>44</v>
      </c>
      <c r="AB47" s="35" t="s">
        <v>44</v>
      </c>
      <c r="AC47" s="35" t="s">
        <v>44</v>
      </c>
      <c r="AD47" s="35" t="s">
        <v>44</v>
      </c>
      <c r="AE47" s="35" t="s">
        <v>44</v>
      </c>
      <c r="AF47" s="20" t="s">
        <v>69</v>
      </c>
      <c r="AG47" s="31" t="s">
        <v>0</v>
      </c>
      <c r="AH47" s="35" t="s">
        <v>44</v>
      </c>
      <c r="AI47" s="35" t="s">
        <v>44</v>
      </c>
      <c r="AJ47" s="35" t="s">
        <v>44</v>
      </c>
      <c r="AK47" s="35" t="s">
        <v>44</v>
      </c>
      <c r="AL47" s="35" t="s">
        <v>44</v>
      </c>
      <c r="AM47" s="35" t="s">
        <v>44</v>
      </c>
      <c r="AN47" s="35" t="s">
        <v>44</v>
      </c>
    </row>
    <row r="48" spans="1:40" s="40" customFormat="1">
      <c r="A48" s="84"/>
      <c r="B48" s="83"/>
      <c r="C48" s="83"/>
      <c r="D48" s="45">
        <v>30</v>
      </c>
      <c r="E48" s="21" t="s">
        <v>7</v>
      </c>
      <c r="F48" s="35" t="s">
        <v>44</v>
      </c>
      <c r="G48" s="35" t="s">
        <v>44</v>
      </c>
      <c r="H48" s="35" t="s">
        <v>44</v>
      </c>
      <c r="I48" s="35" t="s">
        <v>44</v>
      </c>
      <c r="J48" s="35" t="s">
        <v>44</v>
      </c>
      <c r="K48" s="35" t="s">
        <v>44</v>
      </c>
      <c r="L48" s="35" t="s">
        <v>44</v>
      </c>
      <c r="M48" s="35" t="s">
        <v>44</v>
      </c>
      <c r="N48" s="35" t="s">
        <v>44</v>
      </c>
      <c r="O48" s="35" t="s">
        <v>44</v>
      </c>
      <c r="P48" s="35" t="s">
        <v>44</v>
      </c>
      <c r="Q48" s="35" t="s">
        <v>44</v>
      </c>
      <c r="R48" s="35" t="s">
        <v>44</v>
      </c>
      <c r="S48" s="35" t="s">
        <v>44</v>
      </c>
      <c r="T48" s="35" t="s">
        <v>44</v>
      </c>
      <c r="U48" s="35" t="s">
        <v>44</v>
      </c>
      <c r="V48" s="35" t="s">
        <v>44</v>
      </c>
      <c r="W48" s="35" t="s">
        <v>44</v>
      </c>
      <c r="X48" s="35" t="s">
        <v>44</v>
      </c>
      <c r="Y48" s="35" t="s">
        <v>44</v>
      </c>
      <c r="Z48" s="35" t="s">
        <v>44</v>
      </c>
      <c r="AA48" s="35" t="s">
        <v>44</v>
      </c>
      <c r="AB48" s="35" t="s">
        <v>44</v>
      </c>
      <c r="AC48" s="35" t="s">
        <v>44</v>
      </c>
      <c r="AD48" s="35" t="s">
        <v>44</v>
      </c>
      <c r="AE48" s="35" t="s">
        <v>44</v>
      </c>
      <c r="AF48" s="31" t="s">
        <v>0</v>
      </c>
      <c r="AG48" s="20" t="s">
        <v>69</v>
      </c>
      <c r="AH48" s="35" t="s">
        <v>44</v>
      </c>
      <c r="AI48" s="35" t="s">
        <v>44</v>
      </c>
      <c r="AJ48" s="35" t="s">
        <v>44</v>
      </c>
      <c r="AK48" s="35" t="s">
        <v>44</v>
      </c>
      <c r="AL48" s="35" t="s">
        <v>44</v>
      </c>
      <c r="AM48" s="35" t="s">
        <v>44</v>
      </c>
      <c r="AN48" s="35" t="s">
        <v>44</v>
      </c>
    </row>
    <row r="49" spans="1:40" s="40" customFormat="1" ht="12.75" customHeight="1">
      <c r="A49" s="84" t="s">
        <v>54</v>
      </c>
      <c r="B49" s="83">
        <v>3</v>
      </c>
      <c r="C49" s="83">
        <v>1</v>
      </c>
      <c r="D49" s="45">
        <v>31</v>
      </c>
      <c r="E49" s="20" t="s">
        <v>69</v>
      </c>
      <c r="F49" s="35" t="s">
        <v>44</v>
      </c>
      <c r="G49" s="35" t="s">
        <v>44</v>
      </c>
      <c r="H49" s="35" t="s">
        <v>44</v>
      </c>
      <c r="I49" s="35" t="s">
        <v>44</v>
      </c>
      <c r="J49" s="35" t="s">
        <v>44</v>
      </c>
      <c r="K49" s="35" t="s">
        <v>44</v>
      </c>
      <c r="L49" s="35" t="s">
        <v>44</v>
      </c>
      <c r="M49" s="35" t="s">
        <v>44</v>
      </c>
      <c r="N49" s="35" t="s">
        <v>44</v>
      </c>
      <c r="O49" s="35" t="s">
        <v>44</v>
      </c>
      <c r="P49" s="35" t="s">
        <v>44</v>
      </c>
      <c r="Q49" s="35" t="s">
        <v>44</v>
      </c>
      <c r="R49" s="35" t="s">
        <v>44</v>
      </c>
      <c r="S49" s="35" t="s">
        <v>44</v>
      </c>
      <c r="T49" s="35" t="s">
        <v>44</v>
      </c>
      <c r="U49" s="35" t="s">
        <v>44</v>
      </c>
      <c r="V49" s="35" t="s">
        <v>44</v>
      </c>
      <c r="W49" s="35" t="s">
        <v>44</v>
      </c>
      <c r="X49" s="35" t="s">
        <v>44</v>
      </c>
      <c r="Y49" s="35" t="s">
        <v>44</v>
      </c>
      <c r="Z49" s="35" t="s">
        <v>44</v>
      </c>
      <c r="AA49" s="35" t="s">
        <v>44</v>
      </c>
      <c r="AB49" s="35" t="s">
        <v>44</v>
      </c>
      <c r="AC49" s="35" t="s">
        <v>44</v>
      </c>
      <c r="AD49" s="35" t="s">
        <v>44</v>
      </c>
      <c r="AE49" s="35" t="s">
        <v>44</v>
      </c>
      <c r="AF49" s="20" t="s">
        <v>69</v>
      </c>
      <c r="AG49" s="32" t="s">
        <v>8</v>
      </c>
      <c r="AH49" s="35" t="s">
        <v>44</v>
      </c>
      <c r="AI49" s="35" t="s">
        <v>44</v>
      </c>
      <c r="AJ49" s="35" t="s">
        <v>44</v>
      </c>
      <c r="AK49" s="35" t="s">
        <v>44</v>
      </c>
      <c r="AL49" s="35" t="s">
        <v>44</v>
      </c>
      <c r="AM49" s="35" t="s">
        <v>44</v>
      </c>
      <c r="AN49" s="35" t="s">
        <v>44</v>
      </c>
    </row>
    <row r="50" spans="1:40" s="40" customFormat="1">
      <c r="A50" s="84"/>
      <c r="B50" s="83"/>
      <c r="C50" s="83"/>
      <c r="D50" s="45">
        <v>32</v>
      </c>
      <c r="E50" s="19" t="s">
        <v>0</v>
      </c>
      <c r="F50" s="35" t="s">
        <v>44</v>
      </c>
      <c r="G50" s="35" t="s">
        <v>44</v>
      </c>
      <c r="H50" s="35" t="s">
        <v>44</v>
      </c>
      <c r="I50" s="35" t="s">
        <v>44</v>
      </c>
      <c r="J50" s="35" t="s">
        <v>44</v>
      </c>
      <c r="K50" s="35" t="s">
        <v>44</v>
      </c>
      <c r="L50" s="35" t="s">
        <v>44</v>
      </c>
      <c r="M50" s="35" t="s">
        <v>44</v>
      </c>
      <c r="N50" s="35" t="s">
        <v>44</v>
      </c>
      <c r="O50" s="35" t="s">
        <v>44</v>
      </c>
      <c r="P50" s="35" t="s">
        <v>44</v>
      </c>
      <c r="Q50" s="35" t="s">
        <v>44</v>
      </c>
      <c r="R50" s="35" t="s">
        <v>44</v>
      </c>
      <c r="S50" s="35" t="s">
        <v>44</v>
      </c>
      <c r="T50" s="35" t="s">
        <v>44</v>
      </c>
      <c r="U50" s="35" t="s">
        <v>44</v>
      </c>
      <c r="V50" s="35" t="s">
        <v>44</v>
      </c>
      <c r="W50" s="35" t="s">
        <v>44</v>
      </c>
      <c r="X50" s="35" t="s">
        <v>44</v>
      </c>
      <c r="Y50" s="35" t="s">
        <v>44</v>
      </c>
      <c r="Z50" s="35" t="s">
        <v>44</v>
      </c>
      <c r="AA50" s="35" t="s">
        <v>44</v>
      </c>
      <c r="AB50" s="35" t="s">
        <v>44</v>
      </c>
      <c r="AC50" s="35" t="s">
        <v>44</v>
      </c>
      <c r="AD50" s="35" t="s">
        <v>44</v>
      </c>
      <c r="AE50" s="35" t="s">
        <v>44</v>
      </c>
      <c r="AF50" s="32" t="s">
        <v>8</v>
      </c>
      <c r="AG50" s="20" t="s">
        <v>69</v>
      </c>
      <c r="AH50" s="35" t="s">
        <v>44</v>
      </c>
      <c r="AI50" s="35" t="s">
        <v>44</v>
      </c>
      <c r="AJ50" s="35" t="s">
        <v>44</v>
      </c>
      <c r="AK50" s="35" t="s">
        <v>44</v>
      </c>
      <c r="AL50" s="35" t="s">
        <v>44</v>
      </c>
      <c r="AM50" s="35" t="s">
        <v>44</v>
      </c>
      <c r="AN50" s="35" t="s">
        <v>44</v>
      </c>
    </row>
    <row r="51" spans="1:40" s="40" customFormat="1">
      <c r="A51" s="84"/>
      <c r="B51" s="83"/>
      <c r="C51" s="83">
        <v>1</v>
      </c>
      <c r="D51" s="45">
        <v>33</v>
      </c>
      <c r="E51" s="20" t="s">
        <v>69</v>
      </c>
      <c r="F51" s="35" t="s">
        <v>44</v>
      </c>
      <c r="G51" s="35" t="s">
        <v>44</v>
      </c>
      <c r="H51" s="35" t="s">
        <v>44</v>
      </c>
      <c r="I51" s="35" t="s">
        <v>44</v>
      </c>
      <c r="J51" s="35" t="s">
        <v>44</v>
      </c>
      <c r="K51" s="35" t="s">
        <v>44</v>
      </c>
      <c r="L51" s="35" t="s">
        <v>44</v>
      </c>
      <c r="M51" s="35" t="s">
        <v>44</v>
      </c>
      <c r="N51" s="35" t="s">
        <v>44</v>
      </c>
      <c r="O51" s="35" t="s">
        <v>44</v>
      </c>
      <c r="P51" s="35" t="s">
        <v>44</v>
      </c>
      <c r="Q51" s="35" t="s">
        <v>44</v>
      </c>
      <c r="R51" s="35" t="s">
        <v>44</v>
      </c>
      <c r="S51" s="35" t="s">
        <v>44</v>
      </c>
      <c r="T51" s="35" t="s">
        <v>44</v>
      </c>
      <c r="U51" s="35" t="s">
        <v>44</v>
      </c>
      <c r="V51" s="35" t="s">
        <v>44</v>
      </c>
      <c r="W51" s="35" t="s">
        <v>44</v>
      </c>
      <c r="X51" s="35" t="s">
        <v>44</v>
      </c>
      <c r="Y51" s="35" t="s">
        <v>44</v>
      </c>
      <c r="Z51" s="35" t="s">
        <v>44</v>
      </c>
      <c r="AA51" s="35" t="s">
        <v>44</v>
      </c>
      <c r="AB51" s="35" t="s">
        <v>44</v>
      </c>
      <c r="AC51" s="35" t="s">
        <v>44</v>
      </c>
      <c r="AD51" s="35" t="s">
        <v>44</v>
      </c>
      <c r="AE51" s="35" t="s">
        <v>44</v>
      </c>
      <c r="AF51" s="20" t="s">
        <v>69</v>
      </c>
      <c r="AG51" s="21" t="s">
        <v>7</v>
      </c>
      <c r="AH51" s="35" t="s">
        <v>44</v>
      </c>
      <c r="AI51" s="35" t="s">
        <v>44</v>
      </c>
      <c r="AJ51" s="35" t="s">
        <v>44</v>
      </c>
      <c r="AK51" s="35" t="s">
        <v>44</v>
      </c>
      <c r="AL51" s="35" t="s">
        <v>44</v>
      </c>
      <c r="AM51" s="35" t="s">
        <v>44</v>
      </c>
      <c r="AN51" s="35" t="s">
        <v>44</v>
      </c>
    </row>
    <row r="52" spans="1:40" s="40" customFormat="1">
      <c r="A52" s="84"/>
      <c r="B52" s="83"/>
      <c r="C52" s="83"/>
      <c r="D52" s="45">
        <v>34</v>
      </c>
      <c r="E52" s="26" t="s">
        <v>33</v>
      </c>
      <c r="F52" s="35" t="s">
        <v>44</v>
      </c>
      <c r="G52" s="35" t="s">
        <v>44</v>
      </c>
      <c r="H52" s="35" t="s">
        <v>44</v>
      </c>
      <c r="I52" s="35" t="s">
        <v>44</v>
      </c>
      <c r="J52" s="35" t="s">
        <v>44</v>
      </c>
      <c r="K52" s="35" t="s">
        <v>44</v>
      </c>
      <c r="L52" s="35" t="s">
        <v>44</v>
      </c>
      <c r="M52" s="35" t="s">
        <v>44</v>
      </c>
      <c r="N52" s="35" t="s">
        <v>44</v>
      </c>
      <c r="O52" s="35" t="s">
        <v>44</v>
      </c>
      <c r="P52" s="35" t="s">
        <v>44</v>
      </c>
      <c r="Q52" s="35" t="s">
        <v>44</v>
      </c>
      <c r="R52" s="35" t="s">
        <v>44</v>
      </c>
      <c r="S52" s="35" t="s">
        <v>44</v>
      </c>
      <c r="T52" s="35" t="s">
        <v>44</v>
      </c>
      <c r="U52" s="35" t="s">
        <v>44</v>
      </c>
      <c r="V52" s="35" t="s">
        <v>44</v>
      </c>
      <c r="W52" s="35" t="s">
        <v>44</v>
      </c>
      <c r="X52" s="35" t="s">
        <v>44</v>
      </c>
      <c r="Y52" s="35" t="s">
        <v>44</v>
      </c>
      <c r="Z52" s="35" t="s">
        <v>44</v>
      </c>
      <c r="AA52" s="35" t="s">
        <v>44</v>
      </c>
      <c r="AB52" s="35" t="s">
        <v>44</v>
      </c>
      <c r="AC52" s="35" t="s">
        <v>44</v>
      </c>
      <c r="AD52" s="35" t="s">
        <v>44</v>
      </c>
      <c r="AE52" s="35" t="s">
        <v>44</v>
      </c>
      <c r="AF52" s="21" t="s">
        <v>7</v>
      </c>
      <c r="AG52" s="20" t="s">
        <v>69</v>
      </c>
      <c r="AH52" s="35" t="s">
        <v>44</v>
      </c>
      <c r="AI52" s="35" t="s">
        <v>44</v>
      </c>
      <c r="AJ52" s="35" t="s">
        <v>44</v>
      </c>
      <c r="AK52" s="35" t="s">
        <v>44</v>
      </c>
      <c r="AL52" s="35" t="s">
        <v>44</v>
      </c>
      <c r="AM52" s="35" t="s">
        <v>44</v>
      </c>
      <c r="AN52" s="35" t="s">
        <v>44</v>
      </c>
    </row>
    <row r="53" spans="1:40" s="40" customFormat="1">
      <c r="A53" s="84"/>
      <c r="B53" s="83"/>
      <c r="C53" s="83">
        <v>1</v>
      </c>
      <c r="D53" s="45">
        <v>35</v>
      </c>
      <c r="E53" s="20" t="s">
        <v>69</v>
      </c>
      <c r="F53" s="35" t="s">
        <v>44</v>
      </c>
      <c r="G53" s="35" t="s">
        <v>44</v>
      </c>
      <c r="H53" s="35" t="s">
        <v>44</v>
      </c>
      <c r="I53" s="35" t="s">
        <v>44</v>
      </c>
      <c r="J53" s="35" t="s">
        <v>44</v>
      </c>
      <c r="K53" s="35" t="s">
        <v>44</v>
      </c>
      <c r="L53" s="35" t="s">
        <v>44</v>
      </c>
      <c r="M53" s="35" t="s">
        <v>44</v>
      </c>
      <c r="N53" s="35" t="s">
        <v>44</v>
      </c>
      <c r="O53" s="35" t="s">
        <v>44</v>
      </c>
      <c r="P53" s="35" t="s">
        <v>44</v>
      </c>
      <c r="Q53" s="35" t="s">
        <v>44</v>
      </c>
      <c r="R53" s="35" t="s">
        <v>44</v>
      </c>
      <c r="S53" s="35" t="s">
        <v>44</v>
      </c>
      <c r="T53" s="35" t="s">
        <v>44</v>
      </c>
      <c r="U53" s="35" t="s">
        <v>44</v>
      </c>
      <c r="V53" s="35" t="s">
        <v>44</v>
      </c>
      <c r="W53" s="35" t="s">
        <v>44</v>
      </c>
      <c r="X53" s="35" t="s">
        <v>44</v>
      </c>
      <c r="Y53" s="35" t="s">
        <v>44</v>
      </c>
      <c r="Z53" s="35" t="s">
        <v>44</v>
      </c>
      <c r="AA53" s="35" t="s">
        <v>44</v>
      </c>
      <c r="AB53" s="35" t="s">
        <v>44</v>
      </c>
      <c r="AC53" s="35" t="s">
        <v>44</v>
      </c>
      <c r="AD53" s="35" t="s">
        <v>44</v>
      </c>
      <c r="AE53" s="35" t="s">
        <v>44</v>
      </c>
      <c r="AF53" s="20" t="s">
        <v>69</v>
      </c>
      <c r="AG53" s="31" t="s">
        <v>0</v>
      </c>
      <c r="AH53" s="35" t="s">
        <v>44</v>
      </c>
      <c r="AI53" s="35" t="s">
        <v>44</v>
      </c>
      <c r="AJ53" s="35" t="s">
        <v>44</v>
      </c>
      <c r="AK53" s="35" t="s">
        <v>44</v>
      </c>
      <c r="AL53" s="35" t="s">
        <v>44</v>
      </c>
      <c r="AM53" s="35" t="s">
        <v>44</v>
      </c>
      <c r="AN53" s="35" t="s">
        <v>44</v>
      </c>
    </row>
    <row r="54" spans="1:40" s="40" customFormat="1">
      <c r="A54" s="84"/>
      <c r="B54" s="83"/>
      <c r="C54" s="83"/>
      <c r="D54" s="45">
        <v>36</v>
      </c>
      <c r="E54" s="35" t="s">
        <v>44</v>
      </c>
      <c r="F54" s="35" t="s">
        <v>44</v>
      </c>
      <c r="G54" s="35" t="s">
        <v>44</v>
      </c>
      <c r="H54" s="35" t="s">
        <v>44</v>
      </c>
      <c r="I54" s="35" t="s">
        <v>44</v>
      </c>
      <c r="J54" s="35" t="s">
        <v>44</v>
      </c>
      <c r="K54" s="35" t="s">
        <v>44</v>
      </c>
      <c r="L54" s="35" t="s">
        <v>44</v>
      </c>
      <c r="M54" s="35" t="s">
        <v>44</v>
      </c>
      <c r="N54" s="35" t="s">
        <v>44</v>
      </c>
      <c r="O54" s="35" t="s">
        <v>44</v>
      </c>
      <c r="P54" s="35" t="s">
        <v>44</v>
      </c>
      <c r="Q54" s="35" t="s">
        <v>44</v>
      </c>
      <c r="R54" s="35" t="s">
        <v>44</v>
      </c>
      <c r="S54" s="35" t="s">
        <v>44</v>
      </c>
      <c r="T54" s="35" t="s">
        <v>44</v>
      </c>
      <c r="U54" s="35" t="s">
        <v>44</v>
      </c>
      <c r="V54" s="35" t="s">
        <v>44</v>
      </c>
      <c r="W54" s="35" t="s">
        <v>44</v>
      </c>
      <c r="X54" s="35" t="s">
        <v>44</v>
      </c>
      <c r="Y54" s="35" t="s">
        <v>44</v>
      </c>
      <c r="Z54" s="35" t="s">
        <v>44</v>
      </c>
      <c r="AA54" s="35" t="s">
        <v>44</v>
      </c>
      <c r="AB54" s="35" t="s">
        <v>44</v>
      </c>
      <c r="AC54" s="35" t="s">
        <v>44</v>
      </c>
      <c r="AD54" s="35" t="s">
        <v>44</v>
      </c>
      <c r="AE54" s="35" t="s">
        <v>44</v>
      </c>
      <c r="AF54" s="31" t="s">
        <v>0</v>
      </c>
      <c r="AG54" s="20" t="s">
        <v>69</v>
      </c>
      <c r="AH54" s="35" t="s">
        <v>44</v>
      </c>
      <c r="AI54" s="35" t="s">
        <v>44</v>
      </c>
      <c r="AJ54" s="35" t="s">
        <v>44</v>
      </c>
      <c r="AK54" s="35" t="s">
        <v>44</v>
      </c>
      <c r="AL54" s="35" t="s">
        <v>44</v>
      </c>
      <c r="AM54" s="35" t="s">
        <v>44</v>
      </c>
      <c r="AN54" s="35" t="s">
        <v>44</v>
      </c>
    </row>
    <row r="55" spans="1:40" s="40" customFormat="1" ht="12.75" customHeight="1">
      <c r="A55" s="84" t="s">
        <v>55</v>
      </c>
      <c r="B55" s="84">
        <v>2</v>
      </c>
      <c r="C55" s="83">
        <v>1</v>
      </c>
      <c r="D55" s="45">
        <v>37</v>
      </c>
      <c r="E55" s="20" t="s">
        <v>69</v>
      </c>
      <c r="F55" s="35" t="s">
        <v>44</v>
      </c>
      <c r="G55" s="35" t="s">
        <v>44</v>
      </c>
      <c r="H55" s="35" t="s">
        <v>44</v>
      </c>
      <c r="I55" s="35" t="s">
        <v>44</v>
      </c>
      <c r="J55" s="35" t="s">
        <v>44</v>
      </c>
      <c r="K55" s="35" t="s">
        <v>44</v>
      </c>
      <c r="L55" s="35" t="s">
        <v>44</v>
      </c>
      <c r="M55" s="35" t="s">
        <v>44</v>
      </c>
      <c r="N55" s="35" t="s">
        <v>44</v>
      </c>
      <c r="O55" s="35" t="s">
        <v>44</v>
      </c>
      <c r="P55" s="35" t="s">
        <v>44</v>
      </c>
      <c r="Q55" s="35" t="s">
        <v>44</v>
      </c>
      <c r="R55" s="35" t="s">
        <v>44</v>
      </c>
      <c r="S55" s="35" t="s">
        <v>44</v>
      </c>
      <c r="T55" s="35" t="s">
        <v>44</v>
      </c>
      <c r="U55" s="35" t="s">
        <v>44</v>
      </c>
      <c r="V55" s="35" t="s">
        <v>44</v>
      </c>
      <c r="W55" s="35" t="s">
        <v>44</v>
      </c>
      <c r="X55" s="35" t="s">
        <v>44</v>
      </c>
      <c r="Y55" s="35" t="s">
        <v>44</v>
      </c>
      <c r="Z55" s="35" t="s">
        <v>44</v>
      </c>
      <c r="AA55" s="35" t="s">
        <v>44</v>
      </c>
      <c r="AB55" s="35" t="s">
        <v>44</v>
      </c>
      <c r="AC55" s="35" t="s">
        <v>44</v>
      </c>
      <c r="AD55" s="35" t="s">
        <v>44</v>
      </c>
      <c r="AE55" s="35" t="s">
        <v>44</v>
      </c>
      <c r="AF55" s="20" t="s">
        <v>69</v>
      </c>
      <c r="AG55" s="34" t="s">
        <v>33</v>
      </c>
      <c r="AH55" s="35" t="s">
        <v>44</v>
      </c>
      <c r="AI55" s="35" t="s">
        <v>44</v>
      </c>
      <c r="AJ55" s="35" t="s">
        <v>44</v>
      </c>
      <c r="AK55" s="35" t="s">
        <v>44</v>
      </c>
      <c r="AL55" s="35" t="s">
        <v>44</v>
      </c>
      <c r="AM55" s="35" t="s">
        <v>44</v>
      </c>
      <c r="AN55" s="35" t="s">
        <v>44</v>
      </c>
    </row>
    <row r="56" spans="1:40" s="40" customFormat="1">
      <c r="A56" s="84"/>
      <c r="B56" s="84"/>
      <c r="C56" s="83"/>
      <c r="D56" s="45">
        <v>38</v>
      </c>
      <c r="E56" s="19" t="s">
        <v>0</v>
      </c>
      <c r="F56" s="35" t="s">
        <v>44</v>
      </c>
      <c r="G56" s="35" t="s">
        <v>44</v>
      </c>
      <c r="H56" s="35" t="s">
        <v>44</v>
      </c>
      <c r="I56" s="35" t="s">
        <v>44</v>
      </c>
      <c r="J56" s="35" t="s">
        <v>44</v>
      </c>
      <c r="K56" s="35" t="s">
        <v>44</v>
      </c>
      <c r="L56" s="35" t="s">
        <v>44</v>
      </c>
      <c r="M56" s="35" t="s">
        <v>44</v>
      </c>
      <c r="N56" s="35" t="s">
        <v>44</v>
      </c>
      <c r="O56" s="35" t="s">
        <v>44</v>
      </c>
      <c r="P56" s="35" t="s">
        <v>44</v>
      </c>
      <c r="Q56" s="35" t="s">
        <v>44</v>
      </c>
      <c r="R56" s="35" t="s">
        <v>44</v>
      </c>
      <c r="S56" s="35" t="s">
        <v>44</v>
      </c>
      <c r="T56" s="35" t="s">
        <v>44</v>
      </c>
      <c r="U56" s="35" t="s">
        <v>44</v>
      </c>
      <c r="V56" s="35" t="s">
        <v>44</v>
      </c>
      <c r="W56" s="35" t="s">
        <v>44</v>
      </c>
      <c r="X56" s="35" t="s">
        <v>44</v>
      </c>
      <c r="Y56" s="35" t="s">
        <v>44</v>
      </c>
      <c r="Z56" s="35" t="s">
        <v>44</v>
      </c>
      <c r="AA56" s="35" t="s">
        <v>44</v>
      </c>
      <c r="AB56" s="35" t="s">
        <v>44</v>
      </c>
      <c r="AC56" s="35" t="s">
        <v>44</v>
      </c>
      <c r="AD56" s="35" t="s">
        <v>44</v>
      </c>
      <c r="AE56" s="35" t="s">
        <v>44</v>
      </c>
      <c r="AF56" s="34" t="s">
        <v>33</v>
      </c>
      <c r="AG56" s="20" t="s">
        <v>69</v>
      </c>
      <c r="AH56" s="35" t="s">
        <v>44</v>
      </c>
      <c r="AI56" s="35" t="s">
        <v>44</v>
      </c>
      <c r="AJ56" s="35" t="s">
        <v>44</v>
      </c>
      <c r="AK56" s="35" t="s">
        <v>44</v>
      </c>
      <c r="AL56" s="35" t="s">
        <v>44</v>
      </c>
      <c r="AM56" s="35" t="s">
        <v>44</v>
      </c>
      <c r="AN56" s="35" t="s">
        <v>44</v>
      </c>
    </row>
    <row r="57" spans="1:40" s="40" customFormat="1">
      <c r="A57" s="84"/>
      <c r="B57" s="84"/>
      <c r="C57" s="83">
        <v>1</v>
      </c>
      <c r="D57" s="45">
        <v>39</v>
      </c>
      <c r="E57" s="20" t="s">
        <v>69</v>
      </c>
      <c r="F57" s="35" t="s">
        <v>44</v>
      </c>
      <c r="G57" s="35" t="s">
        <v>44</v>
      </c>
      <c r="H57" s="35" t="s">
        <v>44</v>
      </c>
      <c r="I57" s="35" t="s">
        <v>44</v>
      </c>
      <c r="J57" s="35" t="s">
        <v>44</v>
      </c>
      <c r="K57" s="35" t="s">
        <v>44</v>
      </c>
      <c r="L57" s="35" t="s">
        <v>44</v>
      </c>
      <c r="M57" s="35" t="s">
        <v>44</v>
      </c>
      <c r="N57" s="35" t="s">
        <v>44</v>
      </c>
      <c r="O57" s="35" t="s">
        <v>44</v>
      </c>
      <c r="P57" s="35" t="s">
        <v>44</v>
      </c>
      <c r="Q57" s="35" t="s">
        <v>44</v>
      </c>
      <c r="R57" s="35" t="s">
        <v>44</v>
      </c>
      <c r="S57" s="35" t="s">
        <v>44</v>
      </c>
      <c r="T57" s="35" t="s">
        <v>44</v>
      </c>
      <c r="U57" s="35" t="s">
        <v>44</v>
      </c>
      <c r="V57" s="35" t="s">
        <v>44</v>
      </c>
      <c r="W57" s="35" t="s">
        <v>44</v>
      </c>
      <c r="X57" s="35" t="s">
        <v>44</v>
      </c>
      <c r="Y57" s="35" t="s">
        <v>44</v>
      </c>
      <c r="Z57" s="35" t="s">
        <v>44</v>
      </c>
      <c r="AA57" s="35" t="s">
        <v>44</v>
      </c>
      <c r="AB57" s="35" t="s">
        <v>44</v>
      </c>
      <c r="AC57" s="35" t="s">
        <v>44</v>
      </c>
      <c r="AD57" s="35" t="s">
        <v>44</v>
      </c>
      <c r="AE57" s="35" t="s">
        <v>44</v>
      </c>
      <c r="AF57" s="20" t="s">
        <v>69</v>
      </c>
      <c r="AG57" s="23" t="s">
        <v>9</v>
      </c>
      <c r="AH57" s="35" t="s">
        <v>44</v>
      </c>
      <c r="AI57" s="35" t="s">
        <v>44</v>
      </c>
      <c r="AJ57" s="35" t="s">
        <v>44</v>
      </c>
      <c r="AK57" s="35" t="s">
        <v>44</v>
      </c>
      <c r="AL57" s="35" t="s">
        <v>44</v>
      </c>
      <c r="AM57" s="35" t="s">
        <v>44</v>
      </c>
      <c r="AN57" s="35" t="s">
        <v>44</v>
      </c>
    </row>
    <row r="58" spans="1:40" s="40" customFormat="1">
      <c r="A58" s="84"/>
      <c r="B58" s="84"/>
      <c r="C58" s="83"/>
      <c r="D58" s="45">
        <v>40</v>
      </c>
      <c r="E58" s="35" t="s">
        <v>44</v>
      </c>
      <c r="F58" s="35" t="s">
        <v>44</v>
      </c>
      <c r="G58" s="35" t="s">
        <v>44</v>
      </c>
      <c r="H58" s="35" t="s">
        <v>44</v>
      </c>
      <c r="I58" s="35" t="s">
        <v>44</v>
      </c>
      <c r="J58" s="35" t="s">
        <v>44</v>
      </c>
      <c r="K58" s="35" t="s">
        <v>44</v>
      </c>
      <c r="L58" s="35" t="s">
        <v>44</v>
      </c>
      <c r="M58" s="35" t="s">
        <v>44</v>
      </c>
      <c r="N58" s="35" t="s">
        <v>44</v>
      </c>
      <c r="O58" s="35" t="s">
        <v>44</v>
      </c>
      <c r="P58" s="35" t="s">
        <v>44</v>
      </c>
      <c r="Q58" s="35" t="s">
        <v>44</v>
      </c>
      <c r="R58" s="35" t="s">
        <v>44</v>
      </c>
      <c r="S58" s="35" t="s">
        <v>44</v>
      </c>
      <c r="T58" s="35" t="s">
        <v>44</v>
      </c>
      <c r="U58" s="35" t="s">
        <v>44</v>
      </c>
      <c r="V58" s="35" t="s">
        <v>44</v>
      </c>
      <c r="W58" s="35" t="s">
        <v>44</v>
      </c>
      <c r="X58" s="35" t="s">
        <v>44</v>
      </c>
      <c r="Y58" s="35" t="s">
        <v>44</v>
      </c>
      <c r="Z58" s="35" t="s">
        <v>44</v>
      </c>
      <c r="AA58" s="35" t="s">
        <v>44</v>
      </c>
      <c r="AB58" s="35" t="s">
        <v>44</v>
      </c>
      <c r="AC58" s="35" t="s">
        <v>44</v>
      </c>
      <c r="AD58" s="35" t="s">
        <v>44</v>
      </c>
      <c r="AE58" s="35" t="s">
        <v>44</v>
      </c>
      <c r="AF58" s="23" t="s">
        <v>9</v>
      </c>
      <c r="AG58" s="20" t="s">
        <v>69</v>
      </c>
      <c r="AH58" s="35" t="s">
        <v>44</v>
      </c>
      <c r="AI58" s="35" t="s">
        <v>44</v>
      </c>
      <c r="AJ58" s="35" t="s">
        <v>44</v>
      </c>
      <c r="AK58" s="35" t="s">
        <v>44</v>
      </c>
      <c r="AL58" s="35" t="s">
        <v>44</v>
      </c>
      <c r="AM58" s="35" t="s">
        <v>44</v>
      </c>
      <c r="AN58" s="35" t="s">
        <v>44</v>
      </c>
    </row>
    <row r="59" spans="1:40" s="40" customFormat="1" ht="12.75" customHeight="1">
      <c r="A59" s="84" t="s">
        <v>56</v>
      </c>
      <c r="B59" s="84">
        <v>2</v>
      </c>
      <c r="C59" s="83">
        <v>1</v>
      </c>
      <c r="D59" s="45">
        <v>41</v>
      </c>
      <c r="E59" s="20" t="s">
        <v>69</v>
      </c>
      <c r="F59" s="35" t="s">
        <v>44</v>
      </c>
      <c r="G59" s="35" t="s">
        <v>44</v>
      </c>
      <c r="H59" s="35" t="s">
        <v>44</v>
      </c>
      <c r="I59" s="35" t="s">
        <v>44</v>
      </c>
      <c r="J59" s="35" t="s">
        <v>44</v>
      </c>
      <c r="K59" s="35" t="s">
        <v>44</v>
      </c>
      <c r="L59" s="35" t="s">
        <v>44</v>
      </c>
      <c r="M59" s="35" t="s">
        <v>44</v>
      </c>
      <c r="N59" s="35" t="s">
        <v>44</v>
      </c>
      <c r="O59" s="35" t="s">
        <v>44</v>
      </c>
      <c r="P59" s="35" t="s">
        <v>44</v>
      </c>
      <c r="Q59" s="35" t="s">
        <v>44</v>
      </c>
      <c r="R59" s="35" t="s">
        <v>44</v>
      </c>
      <c r="S59" s="35" t="s">
        <v>44</v>
      </c>
      <c r="T59" s="35" t="s">
        <v>44</v>
      </c>
      <c r="U59" s="35" t="s">
        <v>44</v>
      </c>
      <c r="V59" s="35" t="s">
        <v>44</v>
      </c>
      <c r="W59" s="35" t="s">
        <v>44</v>
      </c>
      <c r="X59" s="35" t="s">
        <v>44</v>
      </c>
      <c r="Y59" s="35" t="s">
        <v>44</v>
      </c>
      <c r="Z59" s="35" t="s">
        <v>44</v>
      </c>
      <c r="AA59" s="32" t="s">
        <v>8</v>
      </c>
      <c r="AB59" s="20" t="s">
        <v>69</v>
      </c>
      <c r="AC59" s="21" t="s">
        <v>7</v>
      </c>
      <c r="AD59" s="20" t="s">
        <v>69</v>
      </c>
      <c r="AE59" s="31" t="s">
        <v>0</v>
      </c>
      <c r="AF59" s="20" t="s">
        <v>69</v>
      </c>
      <c r="AG59" s="31" t="s">
        <v>0</v>
      </c>
      <c r="AH59" s="20" t="s">
        <v>69</v>
      </c>
      <c r="AI59" s="23" t="s">
        <v>9</v>
      </c>
      <c r="AJ59" s="20" t="s">
        <v>69</v>
      </c>
      <c r="AK59" s="35" t="s">
        <v>44</v>
      </c>
      <c r="AL59" s="35" t="s">
        <v>44</v>
      </c>
      <c r="AM59" s="35" t="s">
        <v>44</v>
      </c>
      <c r="AN59" s="35" t="s">
        <v>44</v>
      </c>
    </row>
    <row r="60" spans="1:40" s="40" customFormat="1">
      <c r="A60" s="84"/>
      <c r="B60" s="84"/>
      <c r="C60" s="83"/>
      <c r="D60" s="45">
        <v>42</v>
      </c>
      <c r="E60" s="24" t="s">
        <v>29</v>
      </c>
      <c r="F60" s="35" t="s">
        <v>44</v>
      </c>
      <c r="G60" s="35" t="s">
        <v>44</v>
      </c>
      <c r="H60" s="35" t="s">
        <v>44</v>
      </c>
      <c r="I60" s="35" t="s">
        <v>44</v>
      </c>
      <c r="J60" s="35" t="s">
        <v>44</v>
      </c>
      <c r="K60" s="35" t="s">
        <v>44</v>
      </c>
      <c r="L60" s="35" t="s">
        <v>44</v>
      </c>
      <c r="M60" s="35" t="s">
        <v>44</v>
      </c>
      <c r="N60" s="35" t="s">
        <v>44</v>
      </c>
      <c r="O60" s="35" t="s">
        <v>44</v>
      </c>
      <c r="P60" s="35" t="s">
        <v>44</v>
      </c>
      <c r="Q60" s="35" t="s">
        <v>44</v>
      </c>
      <c r="R60" s="35" t="s">
        <v>44</v>
      </c>
      <c r="S60" s="35" t="s">
        <v>44</v>
      </c>
      <c r="T60" s="35" t="s">
        <v>44</v>
      </c>
      <c r="U60" s="35" t="s">
        <v>44</v>
      </c>
      <c r="V60" s="35" t="s">
        <v>44</v>
      </c>
      <c r="W60" s="35" t="s">
        <v>44</v>
      </c>
      <c r="X60" s="35" t="s">
        <v>44</v>
      </c>
      <c r="Y60" s="35" t="s">
        <v>44</v>
      </c>
      <c r="Z60" s="35" t="s">
        <v>44</v>
      </c>
      <c r="AA60" s="20" t="s">
        <v>69</v>
      </c>
      <c r="AB60" s="21" t="s">
        <v>7</v>
      </c>
      <c r="AC60" s="20" t="s">
        <v>69</v>
      </c>
      <c r="AD60" s="31" t="s">
        <v>0</v>
      </c>
      <c r="AE60" s="20" t="s">
        <v>69</v>
      </c>
      <c r="AF60" s="31" t="s">
        <v>0</v>
      </c>
      <c r="AG60" s="20" t="s">
        <v>69</v>
      </c>
      <c r="AH60" s="23" t="s">
        <v>9</v>
      </c>
      <c r="AI60" s="20" t="s">
        <v>69</v>
      </c>
      <c r="AJ60" s="31" t="s">
        <v>0</v>
      </c>
      <c r="AK60" s="35" t="s">
        <v>44</v>
      </c>
      <c r="AL60" s="35" t="s">
        <v>44</v>
      </c>
      <c r="AM60" s="35" t="s">
        <v>44</v>
      </c>
      <c r="AN60" s="35" t="s">
        <v>44</v>
      </c>
    </row>
    <row r="61" spans="1:40" s="40" customFormat="1">
      <c r="A61" s="84"/>
      <c r="B61" s="84"/>
      <c r="C61" s="83">
        <v>1</v>
      </c>
      <c r="D61" s="45">
        <v>43</v>
      </c>
      <c r="E61" s="20" t="s">
        <v>69</v>
      </c>
      <c r="F61" s="35" t="s">
        <v>44</v>
      </c>
      <c r="G61" s="35" t="s">
        <v>44</v>
      </c>
      <c r="H61" s="35" t="s">
        <v>44</v>
      </c>
      <c r="I61" s="35" t="s">
        <v>44</v>
      </c>
      <c r="J61" s="35" t="s">
        <v>44</v>
      </c>
      <c r="K61" s="35" t="s">
        <v>44</v>
      </c>
      <c r="L61" s="35" t="s">
        <v>44</v>
      </c>
      <c r="M61" s="35" t="s">
        <v>44</v>
      </c>
      <c r="N61" s="35" t="s">
        <v>44</v>
      </c>
      <c r="O61" s="35" t="s">
        <v>44</v>
      </c>
      <c r="P61" s="35" t="s">
        <v>44</v>
      </c>
      <c r="Q61" s="35" t="s">
        <v>44</v>
      </c>
      <c r="R61" s="35" t="s">
        <v>44</v>
      </c>
      <c r="S61" s="35" t="s">
        <v>44</v>
      </c>
      <c r="T61" s="35" t="s">
        <v>44</v>
      </c>
      <c r="U61" s="35" t="s">
        <v>44</v>
      </c>
      <c r="V61" s="35" t="s">
        <v>44</v>
      </c>
      <c r="W61" s="35" t="s">
        <v>44</v>
      </c>
      <c r="X61" s="35" t="s">
        <v>44</v>
      </c>
      <c r="Y61" s="35" t="s">
        <v>44</v>
      </c>
      <c r="Z61" s="35" t="s">
        <v>44</v>
      </c>
      <c r="AA61" s="21" t="s">
        <v>7</v>
      </c>
      <c r="AB61" s="20" t="s">
        <v>69</v>
      </c>
      <c r="AC61" s="31" t="s">
        <v>0</v>
      </c>
      <c r="AD61" s="20" t="s">
        <v>69</v>
      </c>
      <c r="AE61" s="34" t="s">
        <v>33</v>
      </c>
      <c r="AF61" s="20" t="s">
        <v>69</v>
      </c>
      <c r="AG61" s="33" t="s">
        <v>29</v>
      </c>
      <c r="AH61" s="20" t="s">
        <v>69</v>
      </c>
      <c r="AI61" s="31" t="s">
        <v>0</v>
      </c>
      <c r="AJ61" s="20" t="s">
        <v>69</v>
      </c>
      <c r="AK61" s="35" t="s">
        <v>44</v>
      </c>
      <c r="AL61" s="35" t="s">
        <v>44</v>
      </c>
      <c r="AM61" s="35" t="s">
        <v>44</v>
      </c>
      <c r="AN61" s="35" t="s">
        <v>44</v>
      </c>
    </row>
    <row r="62" spans="1:40" s="40" customFormat="1">
      <c r="A62" s="84"/>
      <c r="B62" s="84"/>
      <c r="C62" s="83"/>
      <c r="D62" s="45">
        <v>44</v>
      </c>
      <c r="E62" s="19" t="s">
        <v>0</v>
      </c>
      <c r="F62" s="35" t="s">
        <v>44</v>
      </c>
      <c r="G62" s="35" t="s">
        <v>44</v>
      </c>
      <c r="H62" s="35" t="s">
        <v>44</v>
      </c>
      <c r="I62" s="35" t="s">
        <v>44</v>
      </c>
      <c r="J62" s="35" t="s">
        <v>44</v>
      </c>
      <c r="K62" s="35" t="s">
        <v>44</v>
      </c>
      <c r="L62" s="35" t="s">
        <v>44</v>
      </c>
      <c r="M62" s="35" t="s">
        <v>44</v>
      </c>
      <c r="N62" s="35" t="s">
        <v>44</v>
      </c>
      <c r="O62" s="35" t="s">
        <v>44</v>
      </c>
      <c r="P62" s="35" t="s">
        <v>44</v>
      </c>
      <c r="Q62" s="35" t="s">
        <v>44</v>
      </c>
      <c r="R62" s="35" t="s">
        <v>44</v>
      </c>
      <c r="S62" s="35" t="s">
        <v>44</v>
      </c>
      <c r="T62" s="35" t="s">
        <v>44</v>
      </c>
      <c r="U62" s="35" t="s">
        <v>44</v>
      </c>
      <c r="V62" s="35" t="s">
        <v>44</v>
      </c>
      <c r="W62" s="35" t="s">
        <v>44</v>
      </c>
      <c r="X62" s="35" t="s">
        <v>44</v>
      </c>
      <c r="Y62" s="35" t="s">
        <v>44</v>
      </c>
      <c r="Z62" s="35" t="s">
        <v>44</v>
      </c>
      <c r="AA62" s="20" t="s">
        <v>69</v>
      </c>
      <c r="AB62" s="31" t="s">
        <v>0</v>
      </c>
      <c r="AC62" s="20" t="s">
        <v>69</v>
      </c>
      <c r="AD62" s="34" t="s">
        <v>33</v>
      </c>
      <c r="AE62" s="20" t="s">
        <v>69</v>
      </c>
      <c r="AF62" s="33" t="s">
        <v>29</v>
      </c>
      <c r="AG62" s="20" t="s">
        <v>69</v>
      </c>
      <c r="AH62" s="31" t="s">
        <v>0</v>
      </c>
      <c r="AI62" s="20" t="s">
        <v>69</v>
      </c>
      <c r="AJ62" s="33" t="s">
        <v>29</v>
      </c>
      <c r="AK62" s="35" t="s">
        <v>44</v>
      </c>
      <c r="AL62" s="35" t="s">
        <v>44</v>
      </c>
      <c r="AM62" s="35" t="s">
        <v>44</v>
      </c>
      <c r="AN62" s="35" t="s">
        <v>44</v>
      </c>
    </row>
    <row r="63" spans="1:40" s="40" customFormat="1" ht="12.75" customHeight="1">
      <c r="A63" s="84" t="s">
        <v>57</v>
      </c>
      <c r="B63" s="84">
        <v>2</v>
      </c>
      <c r="C63" s="83">
        <v>1</v>
      </c>
      <c r="D63" s="45">
        <v>45</v>
      </c>
      <c r="E63" s="20" t="s">
        <v>69</v>
      </c>
      <c r="F63" s="19" t="s">
        <v>0</v>
      </c>
      <c r="G63" s="20" t="s">
        <v>69</v>
      </c>
      <c r="H63" s="23" t="s">
        <v>9</v>
      </c>
      <c r="I63" s="20" t="s">
        <v>69</v>
      </c>
      <c r="J63" s="35" t="s">
        <v>44</v>
      </c>
      <c r="K63" s="35" t="s">
        <v>44</v>
      </c>
      <c r="L63" s="35" t="s">
        <v>44</v>
      </c>
      <c r="M63" s="35" t="s">
        <v>44</v>
      </c>
      <c r="N63" s="35" t="s">
        <v>44</v>
      </c>
      <c r="O63" s="35" t="s">
        <v>44</v>
      </c>
      <c r="P63" s="35" t="s">
        <v>44</v>
      </c>
      <c r="Q63" s="35" t="s">
        <v>44</v>
      </c>
      <c r="R63" s="35" t="s">
        <v>44</v>
      </c>
      <c r="S63" s="35" t="s">
        <v>44</v>
      </c>
      <c r="T63" s="35" t="s">
        <v>44</v>
      </c>
      <c r="U63" s="35" t="s">
        <v>44</v>
      </c>
      <c r="V63" s="35" t="s">
        <v>44</v>
      </c>
      <c r="W63" s="35" t="s">
        <v>44</v>
      </c>
      <c r="X63" s="35" t="s">
        <v>44</v>
      </c>
      <c r="Y63" s="35" t="s">
        <v>44</v>
      </c>
      <c r="Z63" s="35" t="s">
        <v>44</v>
      </c>
      <c r="AA63" s="31" t="s">
        <v>0</v>
      </c>
      <c r="AB63" s="20" t="s">
        <v>69</v>
      </c>
      <c r="AC63" s="34" t="s">
        <v>33</v>
      </c>
      <c r="AD63" s="20" t="s">
        <v>69</v>
      </c>
      <c r="AE63" s="23" t="s">
        <v>9</v>
      </c>
      <c r="AF63" s="20" t="s">
        <v>69</v>
      </c>
      <c r="AG63" s="25" t="s">
        <v>25</v>
      </c>
      <c r="AH63" s="20" t="s">
        <v>69</v>
      </c>
      <c r="AI63" s="33" t="s">
        <v>29</v>
      </c>
      <c r="AJ63" s="20" t="s">
        <v>69</v>
      </c>
      <c r="AK63" s="35" t="s">
        <v>44</v>
      </c>
      <c r="AL63" s="35" t="s">
        <v>44</v>
      </c>
      <c r="AM63" s="35" t="s">
        <v>44</v>
      </c>
      <c r="AN63" s="35" t="s">
        <v>44</v>
      </c>
    </row>
    <row r="64" spans="1:40" s="40" customFormat="1">
      <c r="A64" s="84"/>
      <c r="B64" s="84"/>
      <c r="C64" s="83"/>
      <c r="D64" s="45">
        <v>46</v>
      </c>
      <c r="E64" s="26" t="s">
        <v>33</v>
      </c>
      <c r="F64" s="20" t="s">
        <v>69</v>
      </c>
      <c r="G64" s="23" t="s">
        <v>9</v>
      </c>
      <c r="H64" s="20" t="s">
        <v>69</v>
      </c>
      <c r="I64" s="24" t="s">
        <v>29</v>
      </c>
      <c r="J64" s="35" t="s">
        <v>44</v>
      </c>
      <c r="K64" s="35" t="s">
        <v>44</v>
      </c>
      <c r="L64" s="35" t="s">
        <v>44</v>
      </c>
      <c r="M64" s="35" t="s">
        <v>44</v>
      </c>
      <c r="N64" s="35" t="s">
        <v>44</v>
      </c>
      <c r="O64" s="35" t="s">
        <v>44</v>
      </c>
      <c r="P64" s="35" t="s">
        <v>44</v>
      </c>
      <c r="Q64" s="35" t="s">
        <v>44</v>
      </c>
      <c r="R64" s="35" t="s">
        <v>44</v>
      </c>
      <c r="S64" s="35" t="s">
        <v>44</v>
      </c>
      <c r="T64" s="35" t="s">
        <v>44</v>
      </c>
      <c r="U64" s="35" t="s">
        <v>44</v>
      </c>
      <c r="V64" s="35" t="s">
        <v>44</v>
      </c>
      <c r="W64" s="35" t="s">
        <v>44</v>
      </c>
      <c r="X64" s="35" t="s">
        <v>44</v>
      </c>
      <c r="Y64" s="35" t="s">
        <v>44</v>
      </c>
      <c r="Z64" s="35" t="s">
        <v>44</v>
      </c>
      <c r="AA64" s="20" t="s">
        <v>69</v>
      </c>
      <c r="AB64" s="34" t="s">
        <v>33</v>
      </c>
      <c r="AC64" s="20" t="s">
        <v>69</v>
      </c>
      <c r="AD64" s="23" t="s">
        <v>9</v>
      </c>
      <c r="AE64" s="20" t="s">
        <v>69</v>
      </c>
      <c r="AF64" s="35" t="s">
        <v>44</v>
      </c>
      <c r="AG64" s="20" t="s">
        <v>69</v>
      </c>
      <c r="AH64" s="33" t="s">
        <v>29</v>
      </c>
      <c r="AI64" s="20" t="s">
        <v>69</v>
      </c>
      <c r="AJ64" s="31" t="s">
        <v>0</v>
      </c>
      <c r="AK64" s="35" t="s">
        <v>44</v>
      </c>
      <c r="AL64" s="35" t="s">
        <v>44</v>
      </c>
      <c r="AM64" s="35" t="s">
        <v>44</v>
      </c>
      <c r="AN64" s="35" t="s">
        <v>44</v>
      </c>
    </row>
    <row r="65" spans="1:40" s="40" customFormat="1">
      <c r="A65" s="84"/>
      <c r="B65" s="84"/>
      <c r="C65" s="83">
        <v>1</v>
      </c>
      <c r="D65" s="45">
        <v>47</v>
      </c>
      <c r="E65" s="20" t="s">
        <v>69</v>
      </c>
      <c r="F65" s="23" t="s">
        <v>9</v>
      </c>
      <c r="G65" s="20" t="s">
        <v>69</v>
      </c>
      <c r="H65" s="21" t="s">
        <v>7</v>
      </c>
      <c r="I65" s="20" t="s">
        <v>69</v>
      </c>
      <c r="J65" s="35" t="s">
        <v>44</v>
      </c>
      <c r="K65" s="35" t="s">
        <v>44</v>
      </c>
      <c r="L65" s="35" t="s">
        <v>44</v>
      </c>
      <c r="M65" s="35" t="s">
        <v>44</v>
      </c>
      <c r="N65" s="35" t="s">
        <v>44</v>
      </c>
      <c r="O65" s="35" t="s">
        <v>44</v>
      </c>
      <c r="P65" s="35" t="s">
        <v>44</v>
      </c>
      <c r="Q65" s="35" t="s">
        <v>44</v>
      </c>
      <c r="R65" s="35" t="s">
        <v>44</v>
      </c>
      <c r="S65" s="35" t="s">
        <v>44</v>
      </c>
      <c r="T65" s="35" t="s">
        <v>44</v>
      </c>
      <c r="U65" s="35" t="s">
        <v>44</v>
      </c>
      <c r="V65" s="35" t="s">
        <v>44</v>
      </c>
      <c r="W65" s="35" t="s">
        <v>44</v>
      </c>
      <c r="X65" s="35" t="s">
        <v>44</v>
      </c>
      <c r="Y65" s="35" t="s">
        <v>44</v>
      </c>
      <c r="Z65" s="35" t="s">
        <v>44</v>
      </c>
      <c r="AA65" s="34" t="s">
        <v>33</v>
      </c>
      <c r="AB65" s="20" t="s">
        <v>69</v>
      </c>
      <c r="AC65" s="23" t="s">
        <v>9</v>
      </c>
      <c r="AD65" s="20" t="s">
        <v>69</v>
      </c>
      <c r="AE65" s="31" t="s">
        <v>0</v>
      </c>
      <c r="AF65" s="20" t="s">
        <v>69</v>
      </c>
      <c r="AG65" s="31" t="s">
        <v>0</v>
      </c>
      <c r="AH65" s="20" t="s">
        <v>69</v>
      </c>
      <c r="AI65" s="32" t="s">
        <v>8</v>
      </c>
      <c r="AJ65" s="20" t="s">
        <v>69</v>
      </c>
      <c r="AK65" s="35" t="s">
        <v>44</v>
      </c>
      <c r="AL65" s="35" t="s">
        <v>44</v>
      </c>
      <c r="AM65" s="35" t="s">
        <v>44</v>
      </c>
      <c r="AN65" s="35" t="s">
        <v>44</v>
      </c>
    </row>
    <row r="66" spans="1:40" s="40" customFormat="1">
      <c r="A66" s="84"/>
      <c r="B66" s="84"/>
      <c r="C66" s="83"/>
      <c r="D66" s="45">
        <v>48</v>
      </c>
      <c r="E66" s="25" t="s">
        <v>25</v>
      </c>
      <c r="F66" s="20" t="s">
        <v>69</v>
      </c>
      <c r="G66" s="24" t="s">
        <v>29</v>
      </c>
      <c r="H66" s="20" t="s">
        <v>69</v>
      </c>
      <c r="I66" s="19" t="s">
        <v>0</v>
      </c>
      <c r="J66" s="35" t="s">
        <v>44</v>
      </c>
      <c r="K66" s="35" t="s">
        <v>44</v>
      </c>
      <c r="L66" s="35" t="s">
        <v>44</v>
      </c>
      <c r="M66" s="35" t="s">
        <v>44</v>
      </c>
      <c r="N66" s="35" t="s">
        <v>44</v>
      </c>
      <c r="O66" s="35" t="s">
        <v>44</v>
      </c>
      <c r="P66" s="35" t="s">
        <v>44</v>
      </c>
      <c r="Q66" s="35" t="s">
        <v>44</v>
      </c>
      <c r="R66" s="35" t="s">
        <v>44</v>
      </c>
      <c r="S66" s="35" t="s">
        <v>44</v>
      </c>
      <c r="T66" s="35" t="s">
        <v>44</v>
      </c>
      <c r="U66" s="35" t="s">
        <v>44</v>
      </c>
      <c r="V66" s="35" t="s">
        <v>44</v>
      </c>
      <c r="W66" s="35" t="s">
        <v>44</v>
      </c>
      <c r="X66" s="35" t="s">
        <v>44</v>
      </c>
      <c r="Y66" s="35" t="s">
        <v>44</v>
      </c>
      <c r="Z66" s="35" t="s">
        <v>44</v>
      </c>
      <c r="AA66" s="20" t="s">
        <v>69</v>
      </c>
      <c r="AB66" s="23" t="s">
        <v>9</v>
      </c>
      <c r="AC66" s="20" t="s">
        <v>69</v>
      </c>
      <c r="AD66" s="31" t="s">
        <v>0</v>
      </c>
      <c r="AE66" s="20" t="s">
        <v>69</v>
      </c>
      <c r="AF66" s="31" t="s">
        <v>0</v>
      </c>
      <c r="AG66" s="20" t="s">
        <v>69</v>
      </c>
      <c r="AH66" s="23" t="s">
        <v>9</v>
      </c>
      <c r="AI66" s="20" t="s">
        <v>69</v>
      </c>
      <c r="AJ66" s="31" t="s">
        <v>0</v>
      </c>
      <c r="AK66" s="35" t="s">
        <v>44</v>
      </c>
      <c r="AL66" s="35" t="s">
        <v>44</v>
      </c>
      <c r="AM66" s="35" t="s">
        <v>44</v>
      </c>
      <c r="AN66" s="35" t="s">
        <v>44</v>
      </c>
    </row>
    <row r="67" spans="1:40" s="40" customFormat="1" ht="12.75" customHeight="1">
      <c r="A67" s="84" t="s">
        <v>58</v>
      </c>
      <c r="B67" s="84">
        <v>2</v>
      </c>
      <c r="C67" s="83">
        <v>1</v>
      </c>
      <c r="D67" s="45">
        <v>49</v>
      </c>
      <c r="E67" s="35" t="s">
        <v>44</v>
      </c>
      <c r="F67" s="24" t="s">
        <v>29</v>
      </c>
      <c r="G67" s="20" t="s">
        <v>69</v>
      </c>
      <c r="H67" s="19" t="s">
        <v>0</v>
      </c>
      <c r="I67" s="20" t="s">
        <v>69</v>
      </c>
      <c r="J67" s="35" t="s">
        <v>44</v>
      </c>
      <c r="K67" s="35" t="s">
        <v>44</v>
      </c>
      <c r="L67" s="35" t="s">
        <v>44</v>
      </c>
      <c r="M67" s="35" t="s">
        <v>44</v>
      </c>
      <c r="N67" s="35" t="s">
        <v>44</v>
      </c>
      <c r="O67" s="35" t="s">
        <v>44</v>
      </c>
      <c r="P67" s="35" t="s">
        <v>44</v>
      </c>
      <c r="Q67" s="35" t="s">
        <v>44</v>
      </c>
      <c r="R67" s="35" t="s">
        <v>44</v>
      </c>
      <c r="S67" s="35" t="s">
        <v>44</v>
      </c>
      <c r="T67" s="35" t="s">
        <v>44</v>
      </c>
      <c r="U67" s="35" t="s">
        <v>44</v>
      </c>
      <c r="V67" s="35" t="s">
        <v>44</v>
      </c>
      <c r="W67" s="35" t="s">
        <v>44</v>
      </c>
      <c r="X67" s="35" t="s">
        <v>44</v>
      </c>
      <c r="Y67" s="35" t="s">
        <v>44</v>
      </c>
      <c r="Z67" s="35" t="s">
        <v>44</v>
      </c>
      <c r="AA67" s="23" t="s">
        <v>9</v>
      </c>
      <c r="AB67" s="20" t="s">
        <v>69</v>
      </c>
      <c r="AC67" s="31" t="s">
        <v>0</v>
      </c>
      <c r="AD67" s="20" t="s">
        <v>69</v>
      </c>
      <c r="AE67" s="33" t="s">
        <v>29</v>
      </c>
      <c r="AF67" s="35" t="s">
        <v>44</v>
      </c>
      <c r="AG67" s="35" t="s">
        <v>44</v>
      </c>
      <c r="AH67" s="20" t="s">
        <v>69</v>
      </c>
      <c r="AI67" s="31" t="s">
        <v>0</v>
      </c>
      <c r="AJ67" s="20" t="s">
        <v>69</v>
      </c>
      <c r="AK67" s="35" t="s">
        <v>44</v>
      </c>
      <c r="AL67" s="35" t="s">
        <v>44</v>
      </c>
      <c r="AM67" s="35" t="s">
        <v>44</v>
      </c>
      <c r="AN67" s="35" t="s">
        <v>44</v>
      </c>
    </row>
    <row r="68" spans="1:40" s="40" customFormat="1">
      <c r="A68" s="84"/>
      <c r="B68" s="84"/>
      <c r="C68" s="83"/>
      <c r="D68" s="45">
        <v>50</v>
      </c>
      <c r="E68" s="35" t="s">
        <v>44</v>
      </c>
      <c r="F68" s="20" t="s">
        <v>69</v>
      </c>
      <c r="G68" s="19" t="s">
        <v>0</v>
      </c>
      <c r="H68" s="20" t="s">
        <v>69</v>
      </c>
      <c r="I68" s="26" t="s">
        <v>33</v>
      </c>
      <c r="J68" s="35" t="s">
        <v>44</v>
      </c>
      <c r="K68" s="35" t="s">
        <v>44</v>
      </c>
      <c r="L68" s="35" t="s">
        <v>44</v>
      </c>
      <c r="M68" s="35" t="s">
        <v>44</v>
      </c>
      <c r="N68" s="35" t="s">
        <v>44</v>
      </c>
      <c r="O68" s="35" t="s">
        <v>44</v>
      </c>
      <c r="P68" s="35" t="s">
        <v>44</v>
      </c>
      <c r="Q68" s="35" t="s">
        <v>44</v>
      </c>
      <c r="R68" s="35" t="s">
        <v>44</v>
      </c>
      <c r="S68" s="35" t="s">
        <v>44</v>
      </c>
      <c r="T68" s="35" t="s">
        <v>44</v>
      </c>
      <c r="U68" s="35" t="s">
        <v>44</v>
      </c>
      <c r="V68" s="35" t="s">
        <v>44</v>
      </c>
      <c r="W68" s="35" t="s">
        <v>44</v>
      </c>
      <c r="X68" s="35" t="s">
        <v>44</v>
      </c>
      <c r="Y68" s="35" t="s">
        <v>44</v>
      </c>
      <c r="Z68" s="35" t="s">
        <v>44</v>
      </c>
      <c r="AA68" s="20" t="s">
        <v>69</v>
      </c>
      <c r="AB68" s="31" t="s">
        <v>0</v>
      </c>
      <c r="AC68" s="20" t="s">
        <v>69</v>
      </c>
      <c r="AD68" s="33" t="s">
        <v>29</v>
      </c>
      <c r="AE68" s="20" t="s">
        <v>69</v>
      </c>
      <c r="AF68" s="35" t="s">
        <v>44</v>
      </c>
      <c r="AG68" s="35" t="s">
        <v>44</v>
      </c>
      <c r="AH68" s="31" t="s">
        <v>0</v>
      </c>
      <c r="AI68" s="20" t="s">
        <v>69</v>
      </c>
      <c r="AJ68" s="34" t="s">
        <v>33</v>
      </c>
      <c r="AK68" s="35" t="s">
        <v>44</v>
      </c>
      <c r="AL68" s="35" t="s">
        <v>44</v>
      </c>
      <c r="AM68" s="35" t="s">
        <v>44</v>
      </c>
      <c r="AN68" s="35" t="s">
        <v>44</v>
      </c>
    </row>
    <row r="69" spans="1:40" s="40" customFormat="1">
      <c r="A69" s="84"/>
      <c r="B69" s="84"/>
      <c r="C69" s="83">
        <v>1</v>
      </c>
      <c r="D69" s="45">
        <v>51</v>
      </c>
      <c r="E69" s="35" t="s">
        <v>44</v>
      </c>
      <c r="F69" s="35" t="s">
        <v>44</v>
      </c>
      <c r="G69" s="35" t="s">
        <v>44</v>
      </c>
      <c r="H69" s="35" t="s">
        <v>44</v>
      </c>
      <c r="I69" s="35" t="s">
        <v>44</v>
      </c>
      <c r="J69" s="35" t="s">
        <v>44</v>
      </c>
      <c r="K69" s="35" t="s">
        <v>44</v>
      </c>
      <c r="L69" s="35" t="s">
        <v>44</v>
      </c>
      <c r="M69" s="35" t="s">
        <v>44</v>
      </c>
      <c r="N69" s="35" t="s">
        <v>44</v>
      </c>
      <c r="O69" s="35" t="s">
        <v>44</v>
      </c>
      <c r="P69" s="35" t="s">
        <v>44</v>
      </c>
      <c r="Q69" s="35" t="s">
        <v>44</v>
      </c>
      <c r="R69" s="35" t="s">
        <v>44</v>
      </c>
      <c r="S69" s="35" t="s">
        <v>44</v>
      </c>
      <c r="T69" s="35" t="s">
        <v>44</v>
      </c>
      <c r="U69" s="35" t="s">
        <v>44</v>
      </c>
      <c r="V69" s="35" t="s">
        <v>44</v>
      </c>
      <c r="W69" s="35" t="s">
        <v>44</v>
      </c>
      <c r="X69" s="35" t="s">
        <v>44</v>
      </c>
      <c r="Y69" s="35" t="s">
        <v>44</v>
      </c>
      <c r="Z69" s="35" t="s">
        <v>44</v>
      </c>
      <c r="AA69" s="31" t="s">
        <v>0</v>
      </c>
      <c r="AB69" s="20" t="s">
        <v>69</v>
      </c>
      <c r="AC69" s="33" t="s">
        <v>29</v>
      </c>
      <c r="AD69" s="20" t="s">
        <v>69</v>
      </c>
      <c r="AE69" s="31" t="s">
        <v>0</v>
      </c>
      <c r="AF69" s="35" t="s">
        <v>44</v>
      </c>
      <c r="AG69" s="35" t="s">
        <v>44</v>
      </c>
      <c r="AH69" s="20" t="s">
        <v>69</v>
      </c>
      <c r="AI69" s="34" t="s">
        <v>33</v>
      </c>
      <c r="AJ69" s="20" t="s">
        <v>69</v>
      </c>
      <c r="AK69" s="35" t="s">
        <v>44</v>
      </c>
      <c r="AL69" s="35" t="s">
        <v>44</v>
      </c>
      <c r="AM69" s="35" t="s">
        <v>44</v>
      </c>
      <c r="AN69" s="35" t="s">
        <v>44</v>
      </c>
    </row>
    <row r="70" spans="1:40" s="40" customFormat="1">
      <c r="A70" s="84"/>
      <c r="B70" s="84"/>
      <c r="C70" s="83"/>
      <c r="D70" s="45">
        <v>52</v>
      </c>
      <c r="E70" s="35" t="s">
        <v>44</v>
      </c>
      <c r="F70" s="35" t="s">
        <v>44</v>
      </c>
      <c r="G70" s="35" t="s">
        <v>44</v>
      </c>
      <c r="H70" s="35" t="s">
        <v>44</v>
      </c>
      <c r="I70" s="35" t="s">
        <v>44</v>
      </c>
      <c r="J70" s="35" t="s">
        <v>44</v>
      </c>
      <c r="K70" s="35" t="s">
        <v>44</v>
      </c>
      <c r="L70" s="35" t="s">
        <v>44</v>
      </c>
      <c r="M70" s="35" t="s">
        <v>44</v>
      </c>
      <c r="N70" s="35" t="s">
        <v>44</v>
      </c>
      <c r="O70" s="35" t="s">
        <v>44</v>
      </c>
      <c r="P70" s="35" t="s">
        <v>44</v>
      </c>
      <c r="Q70" s="35" t="s">
        <v>44</v>
      </c>
      <c r="R70" s="35" t="s">
        <v>44</v>
      </c>
      <c r="S70" s="35" t="s">
        <v>44</v>
      </c>
      <c r="T70" s="35" t="s">
        <v>44</v>
      </c>
      <c r="U70" s="35" t="s">
        <v>44</v>
      </c>
      <c r="V70" s="35" t="s">
        <v>44</v>
      </c>
      <c r="W70" s="35" t="s">
        <v>44</v>
      </c>
      <c r="X70" s="35" t="s">
        <v>44</v>
      </c>
      <c r="Y70" s="35" t="s">
        <v>44</v>
      </c>
      <c r="Z70" s="35" t="s">
        <v>44</v>
      </c>
      <c r="AA70" s="20" t="s">
        <v>69</v>
      </c>
      <c r="AB70" s="33" t="s">
        <v>29</v>
      </c>
      <c r="AC70" s="20" t="s">
        <v>69</v>
      </c>
      <c r="AD70" s="32" t="s">
        <v>8</v>
      </c>
      <c r="AE70" s="20" t="s">
        <v>69</v>
      </c>
      <c r="AF70" s="35" t="s">
        <v>44</v>
      </c>
      <c r="AG70" s="35" t="s">
        <v>44</v>
      </c>
      <c r="AH70" s="34" t="s">
        <v>33</v>
      </c>
      <c r="AI70" s="20" t="s">
        <v>69</v>
      </c>
      <c r="AJ70" s="21" t="s">
        <v>7</v>
      </c>
      <c r="AK70" s="35" t="s">
        <v>44</v>
      </c>
      <c r="AL70" s="35" t="s">
        <v>44</v>
      </c>
      <c r="AM70" s="35" t="s">
        <v>44</v>
      </c>
      <c r="AN70" s="35" t="s">
        <v>44</v>
      </c>
    </row>
    <row r="71" spans="1:40" s="40" customFormat="1" ht="12.75" customHeight="1">
      <c r="A71" s="84" t="s">
        <v>59</v>
      </c>
      <c r="B71" s="84">
        <v>2</v>
      </c>
      <c r="C71" s="83">
        <v>1</v>
      </c>
      <c r="D71" s="45">
        <v>53</v>
      </c>
      <c r="E71" s="35" t="s">
        <v>44</v>
      </c>
      <c r="F71" s="35" t="s">
        <v>44</v>
      </c>
      <c r="G71" s="35" t="s">
        <v>44</v>
      </c>
      <c r="H71" s="35" t="s">
        <v>44</v>
      </c>
      <c r="I71" s="35" t="s">
        <v>44</v>
      </c>
      <c r="J71" s="35" t="s">
        <v>44</v>
      </c>
      <c r="K71" s="35" t="s">
        <v>44</v>
      </c>
      <c r="L71" s="35" t="s">
        <v>44</v>
      </c>
      <c r="M71" s="35" t="s">
        <v>44</v>
      </c>
      <c r="N71" s="35" t="s">
        <v>44</v>
      </c>
      <c r="O71" s="35" t="s">
        <v>44</v>
      </c>
      <c r="P71" s="35" t="s">
        <v>44</v>
      </c>
      <c r="Q71" s="35" t="s">
        <v>44</v>
      </c>
      <c r="R71" s="35" t="s">
        <v>44</v>
      </c>
      <c r="S71" s="35" t="s">
        <v>44</v>
      </c>
      <c r="T71" s="35" t="s">
        <v>44</v>
      </c>
      <c r="U71" s="35" t="s">
        <v>44</v>
      </c>
      <c r="V71" s="35" t="s">
        <v>44</v>
      </c>
      <c r="W71" s="35" t="s">
        <v>44</v>
      </c>
      <c r="X71" s="35" t="s">
        <v>44</v>
      </c>
      <c r="Y71" s="35" t="s">
        <v>44</v>
      </c>
      <c r="Z71" s="35" t="s">
        <v>44</v>
      </c>
      <c r="AA71" s="35" t="s">
        <v>44</v>
      </c>
      <c r="AB71" s="35" t="s">
        <v>44</v>
      </c>
      <c r="AC71" s="35" t="s">
        <v>44</v>
      </c>
      <c r="AD71" s="35" t="s">
        <v>44</v>
      </c>
      <c r="AE71" s="35" t="s">
        <v>44</v>
      </c>
      <c r="AF71" s="35" t="s">
        <v>44</v>
      </c>
      <c r="AG71" s="35" t="s">
        <v>44</v>
      </c>
      <c r="AH71" s="35" t="s">
        <v>44</v>
      </c>
      <c r="AI71" s="35" t="s">
        <v>44</v>
      </c>
      <c r="AJ71" s="35" t="s">
        <v>44</v>
      </c>
      <c r="AK71" s="35" t="s">
        <v>44</v>
      </c>
      <c r="AL71" s="35" t="s">
        <v>44</v>
      </c>
      <c r="AM71" s="35" t="s">
        <v>44</v>
      </c>
      <c r="AN71" s="35" t="s">
        <v>44</v>
      </c>
    </row>
    <row r="72" spans="1:40" s="40" customFormat="1">
      <c r="A72" s="84"/>
      <c r="B72" s="84"/>
      <c r="C72" s="83"/>
      <c r="D72" s="45">
        <v>54</v>
      </c>
      <c r="E72" s="35" t="s">
        <v>44</v>
      </c>
      <c r="F72" s="35" t="s">
        <v>44</v>
      </c>
      <c r="G72" s="35" t="s">
        <v>44</v>
      </c>
      <c r="H72" s="35" t="s">
        <v>44</v>
      </c>
      <c r="I72" s="35" t="s">
        <v>44</v>
      </c>
      <c r="J72" s="35" t="s">
        <v>44</v>
      </c>
      <c r="K72" s="35" t="s">
        <v>44</v>
      </c>
      <c r="L72" s="35" t="s">
        <v>44</v>
      </c>
      <c r="M72" s="35" t="s">
        <v>44</v>
      </c>
      <c r="N72" s="35" t="s">
        <v>44</v>
      </c>
      <c r="O72" s="35" t="s">
        <v>44</v>
      </c>
      <c r="P72" s="35" t="s">
        <v>44</v>
      </c>
      <c r="Q72" s="35" t="s">
        <v>44</v>
      </c>
      <c r="R72" s="35" t="s">
        <v>44</v>
      </c>
      <c r="S72" s="35" t="s">
        <v>44</v>
      </c>
      <c r="T72" s="35" t="s">
        <v>44</v>
      </c>
      <c r="U72" s="35" t="s">
        <v>44</v>
      </c>
      <c r="V72" s="35" t="s">
        <v>44</v>
      </c>
      <c r="W72" s="35" t="s">
        <v>44</v>
      </c>
      <c r="X72" s="35" t="s">
        <v>44</v>
      </c>
      <c r="Y72" s="35" t="s">
        <v>44</v>
      </c>
      <c r="Z72" s="35" t="s">
        <v>44</v>
      </c>
      <c r="AA72" s="35" t="s">
        <v>44</v>
      </c>
      <c r="AB72" s="35" t="s">
        <v>44</v>
      </c>
      <c r="AC72" s="35" t="s">
        <v>44</v>
      </c>
      <c r="AD72" s="35" t="s">
        <v>44</v>
      </c>
      <c r="AE72" s="35" t="s">
        <v>44</v>
      </c>
      <c r="AF72" s="35" t="s">
        <v>44</v>
      </c>
      <c r="AG72" s="35" t="s">
        <v>44</v>
      </c>
      <c r="AH72" s="35" t="s">
        <v>44</v>
      </c>
      <c r="AI72" s="35" t="s">
        <v>44</v>
      </c>
      <c r="AJ72" s="35" t="s">
        <v>44</v>
      </c>
      <c r="AK72" s="35" t="s">
        <v>44</v>
      </c>
      <c r="AL72" s="35" t="s">
        <v>44</v>
      </c>
      <c r="AM72" s="35" t="s">
        <v>44</v>
      </c>
      <c r="AN72" s="35" t="s">
        <v>44</v>
      </c>
    </row>
    <row r="73" spans="1:40" s="40" customFormat="1">
      <c r="A73" s="84"/>
      <c r="B73" s="84"/>
      <c r="C73" s="83">
        <v>1</v>
      </c>
      <c r="D73" s="45">
        <v>55</v>
      </c>
      <c r="E73" s="35" t="s">
        <v>44</v>
      </c>
      <c r="F73" s="35" t="s">
        <v>44</v>
      </c>
      <c r="G73" s="35" t="s">
        <v>44</v>
      </c>
      <c r="H73" s="35" t="s">
        <v>44</v>
      </c>
      <c r="I73" s="35" t="s">
        <v>44</v>
      </c>
      <c r="J73" s="35" t="s">
        <v>44</v>
      </c>
      <c r="K73" s="35" t="s">
        <v>44</v>
      </c>
      <c r="L73" s="35" t="s">
        <v>44</v>
      </c>
      <c r="M73" s="35" t="s">
        <v>44</v>
      </c>
      <c r="N73" s="35" t="s">
        <v>44</v>
      </c>
      <c r="O73" s="35" t="s">
        <v>44</v>
      </c>
      <c r="P73" s="35" t="s">
        <v>44</v>
      </c>
      <c r="Q73" s="35" t="s">
        <v>44</v>
      </c>
      <c r="R73" s="35" t="s">
        <v>44</v>
      </c>
      <c r="S73" s="35" t="s">
        <v>44</v>
      </c>
      <c r="T73" s="35" t="s">
        <v>44</v>
      </c>
      <c r="U73" s="35" t="s">
        <v>44</v>
      </c>
      <c r="V73" s="35" t="s">
        <v>44</v>
      </c>
      <c r="W73" s="35" t="s">
        <v>44</v>
      </c>
      <c r="X73" s="35" t="s">
        <v>44</v>
      </c>
      <c r="Y73" s="35" t="s">
        <v>44</v>
      </c>
      <c r="Z73" s="35" t="s">
        <v>44</v>
      </c>
      <c r="AA73" s="35" t="s">
        <v>44</v>
      </c>
      <c r="AB73" s="35" t="s">
        <v>44</v>
      </c>
      <c r="AC73" s="35" t="s">
        <v>44</v>
      </c>
      <c r="AD73" s="35" t="s">
        <v>44</v>
      </c>
      <c r="AE73" s="35" t="s">
        <v>44</v>
      </c>
      <c r="AF73" s="35" t="s">
        <v>44</v>
      </c>
      <c r="AG73" s="35" t="s">
        <v>44</v>
      </c>
      <c r="AH73" s="35" t="s">
        <v>44</v>
      </c>
      <c r="AI73" s="35" t="s">
        <v>44</v>
      </c>
      <c r="AJ73" s="35" t="s">
        <v>44</v>
      </c>
      <c r="AK73" s="35" t="s">
        <v>44</v>
      </c>
      <c r="AL73" s="35" t="s">
        <v>44</v>
      </c>
      <c r="AM73" s="35" t="s">
        <v>44</v>
      </c>
      <c r="AN73" s="35" t="s">
        <v>44</v>
      </c>
    </row>
    <row r="74" spans="1:40" s="40" customFormat="1">
      <c r="A74" s="84"/>
      <c r="B74" s="84"/>
      <c r="C74" s="83"/>
      <c r="D74" s="45">
        <v>56</v>
      </c>
      <c r="E74" s="35" t="s">
        <v>44</v>
      </c>
      <c r="F74" s="35" t="s">
        <v>44</v>
      </c>
      <c r="G74" s="35" t="s">
        <v>44</v>
      </c>
      <c r="H74" s="35" t="s">
        <v>44</v>
      </c>
      <c r="I74" s="35" t="s">
        <v>44</v>
      </c>
      <c r="J74" s="35" t="s">
        <v>44</v>
      </c>
      <c r="K74" s="35" t="s">
        <v>44</v>
      </c>
      <c r="L74" s="35" t="s">
        <v>44</v>
      </c>
      <c r="M74" s="35" t="s">
        <v>44</v>
      </c>
      <c r="N74" s="35" t="s">
        <v>44</v>
      </c>
      <c r="O74" s="35" t="s">
        <v>44</v>
      </c>
      <c r="P74" s="35" t="s">
        <v>44</v>
      </c>
      <c r="Q74" s="35" t="s">
        <v>44</v>
      </c>
      <c r="R74" s="35" t="s">
        <v>44</v>
      </c>
      <c r="S74" s="35" t="s">
        <v>44</v>
      </c>
      <c r="T74" s="35" t="s">
        <v>44</v>
      </c>
      <c r="U74" s="35" t="s">
        <v>44</v>
      </c>
      <c r="V74" s="35" t="s">
        <v>44</v>
      </c>
      <c r="W74" s="35" t="s">
        <v>44</v>
      </c>
      <c r="X74" s="35" t="s">
        <v>44</v>
      </c>
      <c r="Y74" s="35" t="s">
        <v>44</v>
      </c>
      <c r="Z74" s="35" t="s">
        <v>44</v>
      </c>
      <c r="AA74" s="35" t="s">
        <v>44</v>
      </c>
      <c r="AB74" s="35" t="s">
        <v>44</v>
      </c>
      <c r="AC74" s="35" t="s">
        <v>44</v>
      </c>
      <c r="AD74" s="35" t="s">
        <v>44</v>
      </c>
      <c r="AE74" s="35" t="s">
        <v>44</v>
      </c>
      <c r="AF74" s="35" t="s">
        <v>44</v>
      </c>
      <c r="AG74" s="35" t="s">
        <v>44</v>
      </c>
      <c r="AH74" s="35" t="s">
        <v>44</v>
      </c>
      <c r="AI74" s="35" t="s">
        <v>44</v>
      </c>
      <c r="AJ74" s="35" t="s">
        <v>44</v>
      </c>
      <c r="AK74" s="35" t="s">
        <v>44</v>
      </c>
      <c r="AL74" s="35" t="s">
        <v>44</v>
      </c>
      <c r="AM74" s="35" t="s">
        <v>44</v>
      </c>
      <c r="AN74" s="35" t="s">
        <v>44</v>
      </c>
    </row>
    <row r="75" spans="1:40" s="40" customFormat="1" ht="12.75" customHeight="1">
      <c r="A75" s="84" t="s">
        <v>60</v>
      </c>
      <c r="B75" s="84">
        <v>2</v>
      </c>
      <c r="C75" s="83">
        <v>1</v>
      </c>
      <c r="D75" s="45">
        <v>57</v>
      </c>
      <c r="E75" s="35" t="s">
        <v>44</v>
      </c>
      <c r="F75" s="35" t="s">
        <v>44</v>
      </c>
      <c r="G75" s="35" t="s">
        <v>44</v>
      </c>
      <c r="H75" s="35" t="s">
        <v>44</v>
      </c>
      <c r="I75" s="35" t="s">
        <v>44</v>
      </c>
      <c r="J75" s="35" t="s">
        <v>44</v>
      </c>
      <c r="K75" s="35" t="s">
        <v>44</v>
      </c>
      <c r="L75" s="35" t="s">
        <v>44</v>
      </c>
      <c r="M75" s="35" t="s">
        <v>44</v>
      </c>
      <c r="N75" s="35" t="s">
        <v>44</v>
      </c>
      <c r="O75" s="35" t="s">
        <v>44</v>
      </c>
      <c r="P75" s="35" t="s">
        <v>44</v>
      </c>
      <c r="Q75" s="35" t="s">
        <v>44</v>
      </c>
      <c r="R75" s="35" t="s">
        <v>44</v>
      </c>
      <c r="S75" s="35" t="s">
        <v>44</v>
      </c>
      <c r="T75" s="35" t="s">
        <v>44</v>
      </c>
      <c r="U75" s="35" t="s">
        <v>44</v>
      </c>
      <c r="V75" s="35" t="s">
        <v>44</v>
      </c>
      <c r="W75" s="35" t="s">
        <v>44</v>
      </c>
      <c r="X75" s="35" t="s">
        <v>44</v>
      </c>
      <c r="Y75" s="35" t="s">
        <v>44</v>
      </c>
      <c r="Z75" s="35" t="s">
        <v>44</v>
      </c>
      <c r="AA75" s="35" t="s">
        <v>44</v>
      </c>
      <c r="AB75" s="35" t="s">
        <v>44</v>
      </c>
      <c r="AC75" s="35" t="s">
        <v>44</v>
      </c>
      <c r="AD75" s="35" t="s">
        <v>44</v>
      </c>
      <c r="AE75" s="35" t="s">
        <v>44</v>
      </c>
      <c r="AF75" s="35" t="s">
        <v>44</v>
      </c>
      <c r="AG75" s="35" t="s">
        <v>44</v>
      </c>
      <c r="AH75" s="35" t="s">
        <v>44</v>
      </c>
      <c r="AI75" s="35" t="s">
        <v>44</v>
      </c>
      <c r="AJ75" s="35" t="s">
        <v>44</v>
      </c>
      <c r="AK75" s="35" t="s">
        <v>44</v>
      </c>
      <c r="AL75" s="35" t="s">
        <v>44</v>
      </c>
      <c r="AM75" s="35" t="s">
        <v>44</v>
      </c>
      <c r="AN75" s="35" t="s">
        <v>44</v>
      </c>
    </row>
    <row r="76" spans="1:40" s="40" customFormat="1">
      <c r="A76" s="84"/>
      <c r="B76" s="84"/>
      <c r="C76" s="83"/>
      <c r="D76" s="45">
        <v>58</v>
      </c>
      <c r="E76" s="35" t="s">
        <v>44</v>
      </c>
      <c r="F76" s="35" t="s">
        <v>44</v>
      </c>
      <c r="G76" s="35" t="s">
        <v>44</v>
      </c>
      <c r="H76" s="35" t="s">
        <v>44</v>
      </c>
      <c r="I76" s="35" t="s">
        <v>44</v>
      </c>
      <c r="J76" s="35" t="s">
        <v>44</v>
      </c>
      <c r="K76" s="35" t="s">
        <v>44</v>
      </c>
      <c r="L76" s="35" t="s">
        <v>44</v>
      </c>
      <c r="M76" s="35" t="s">
        <v>44</v>
      </c>
      <c r="N76" s="35" t="s">
        <v>44</v>
      </c>
      <c r="O76" s="35" t="s">
        <v>44</v>
      </c>
      <c r="P76" s="35" t="s">
        <v>44</v>
      </c>
      <c r="Q76" s="35" t="s">
        <v>44</v>
      </c>
      <c r="R76" s="35" t="s">
        <v>44</v>
      </c>
      <c r="S76" s="35" t="s">
        <v>44</v>
      </c>
      <c r="T76" s="35" t="s">
        <v>44</v>
      </c>
      <c r="U76" s="35" t="s">
        <v>44</v>
      </c>
      <c r="V76" s="35" t="s">
        <v>44</v>
      </c>
      <c r="W76" s="35" t="s">
        <v>44</v>
      </c>
      <c r="X76" s="35" t="s">
        <v>44</v>
      </c>
      <c r="Y76" s="35" t="s">
        <v>44</v>
      </c>
      <c r="Z76" s="35" t="s">
        <v>44</v>
      </c>
      <c r="AA76" s="35" t="s">
        <v>44</v>
      </c>
      <c r="AB76" s="35" t="s">
        <v>44</v>
      </c>
      <c r="AC76" s="35" t="s">
        <v>44</v>
      </c>
      <c r="AD76" s="35" t="s">
        <v>44</v>
      </c>
      <c r="AE76" s="35" t="s">
        <v>44</v>
      </c>
      <c r="AF76" s="35" t="s">
        <v>44</v>
      </c>
      <c r="AG76" s="35" t="s">
        <v>44</v>
      </c>
      <c r="AH76" s="35" t="s">
        <v>44</v>
      </c>
      <c r="AI76" s="35" t="s">
        <v>44</v>
      </c>
      <c r="AJ76" s="35" t="s">
        <v>44</v>
      </c>
      <c r="AK76" s="35" t="s">
        <v>44</v>
      </c>
      <c r="AL76" s="35" t="s">
        <v>44</v>
      </c>
      <c r="AM76" s="35" t="s">
        <v>44</v>
      </c>
      <c r="AN76" s="35" t="s">
        <v>44</v>
      </c>
    </row>
    <row r="77" spans="1:40" s="40" customFormat="1">
      <c r="A77" s="84"/>
      <c r="B77" s="84"/>
      <c r="C77" s="83">
        <v>1</v>
      </c>
      <c r="D77" s="45">
        <v>59</v>
      </c>
      <c r="E77" s="35" t="s">
        <v>44</v>
      </c>
      <c r="F77" s="35" t="s">
        <v>44</v>
      </c>
      <c r="G77" s="35" t="s">
        <v>44</v>
      </c>
      <c r="H77" s="35" t="s">
        <v>44</v>
      </c>
      <c r="I77" s="35" t="s">
        <v>44</v>
      </c>
      <c r="J77" s="35" t="s">
        <v>44</v>
      </c>
      <c r="K77" s="35" t="s">
        <v>44</v>
      </c>
      <c r="L77" s="35" t="s">
        <v>44</v>
      </c>
      <c r="M77" s="35" t="s">
        <v>44</v>
      </c>
      <c r="N77" s="35" t="s">
        <v>44</v>
      </c>
      <c r="O77" s="35" t="s">
        <v>44</v>
      </c>
      <c r="P77" s="35" t="s">
        <v>44</v>
      </c>
      <c r="Q77" s="35" t="s">
        <v>44</v>
      </c>
      <c r="R77" s="35" t="s">
        <v>44</v>
      </c>
      <c r="S77" s="35" t="s">
        <v>44</v>
      </c>
      <c r="T77" s="35" t="s">
        <v>44</v>
      </c>
      <c r="U77" s="35" t="s">
        <v>44</v>
      </c>
      <c r="V77" s="35" t="s">
        <v>44</v>
      </c>
      <c r="W77" s="35" t="s">
        <v>44</v>
      </c>
      <c r="X77" s="35" t="s">
        <v>44</v>
      </c>
      <c r="Y77" s="35" t="s">
        <v>44</v>
      </c>
      <c r="Z77" s="35" t="s">
        <v>44</v>
      </c>
      <c r="AA77" s="35" t="s">
        <v>44</v>
      </c>
      <c r="AB77" s="35" t="s">
        <v>44</v>
      </c>
      <c r="AC77" s="35" t="s">
        <v>44</v>
      </c>
      <c r="AD77" s="35" t="s">
        <v>44</v>
      </c>
      <c r="AE77" s="35" t="s">
        <v>44</v>
      </c>
      <c r="AF77" s="35" t="s">
        <v>44</v>
      </c>
      <c r="AG77" s="35" t="s">
        <v>44</v>
      </c>
      <c r="AH77" s="35" t="s">
        <v>44</v>
      </c>
      <c r="AI77" s="35" t="s">
        <v>44</v>
      </c>
      <c r="AJ77" s="35" t="s">
        <v>44</v>
      </c>
      <c r="AK77" s="35" t="s">
        <v>44</v>
      </c>
      <c r="AL77" s="35" t="s">
        <v>44</v>
      </c>
      <c r="AM77" s="35" t="s">
        <v>44</v>
      </c>
      <c r="AN77" s="35" t="s">
        <v>44</v>
      </c>
    </row>
    <row r="78" spans="1:40" s="40" customFormat="1">
      <c r="A78" s="84"/>
      <c r="B78" s="84"/>
      <c r="C78" s="83"/>
      <c r="D78" s="45">
        <v>60</v>
      </c>
      <c r="E78" s="35" t="s">
        <v>44</v>
      </c>
      <c r="F78" s="35" t="s">
        <v>44</v>
      </c>
      <c r="G78" s="35" t="s">
        <v>44</v>
      </c>
      <c r="H78" s="35" t="s">
        <v>44</v>
      </c>
      <c r="I78" s="35" t="s">
        <v>44</v>
      </c>
      <c r="J78" s="35" t="s">
        <v>44</v>
      </c>
      <c r="K78" s="35" t="s">
        <v>44</v>
      </c>
      <c r="L78" s="35" t="s">
        <v>44</v>
      </c>
      <c r="M78" s="35" t="s">
        <v>44</v>
      </c>
      <c r="N78" s="35" t="s">
        <v>44</v>
      </c>
      <c r="O78" s="35" t="s">
        <v>44</v>
      </c>
      <c r="P78" s="35" t="s">
        <v>44</v>
      </c>
      <c r="Q78" s="35" t="s">
        <v>44</v>
      </c>
      <c r="R78" s="35" t="s">
        <v>44</v>
      </c>
      <c r="S78" s="35" t="s">
        <v>44</v>
      </c>
      <c r="T78" s="35" t="s">
        <v>44</v>
      </c>
      <c r="U78" s="35" t="s">
        <v>44</v>
      </c>
      <c r="V78" s="35" t="s">
        <v>44</v>
      </c>
      <c r="W78" s="35" t="s">
        <v>44</v>
      </c>
      <c r="X78" s="35" t="s">
        <v>44</v>
      </c>
      <c r="Y78" s="35" t="s">
        <v>44</v>
      </c>
      <c r="Z78" s="35" t="s">
        <v>44</v>
      </c>
      <c r="AA78" s="35" t="s">
        <v>44</v>
      </c>
      <c r="AB78" s="35" t="s">
        <v>44</v>
      </c>
      <c r="AC78" s="35" t="s">
        <v>44</v>
      </c>
      <c r="AD78" s="35" t="s">
        <v>44</v>
      </c>
      <c r="AE78" s="35" t="s">
        <v>44</v>
      </c>
      <c r="AF78" s="35" t="s">
        <v>44</v>
      </c>
      <c r="AG78" s="35" t="s">
        <v>44</v>
      </c>
      <c r="AH78" s="35" t="s">
        <v>44</v>
      </c>
      <c r="AI78" s="35" t="s">
        <v>44</v>
      </c>
      <c r="AJ78" s="35" t="s">
        <v>44</v>
      </c>
      <c r="AK78" s="35" t="s">
        <v>44</v>
      </c>
      <c r="AL78" s="35" t="s">
        <v>44</v>
      </c>
      <c r="AM78" s="35" t="s">
        <v>44</v>
      </c>
      <c r="AN78" s="35" t="s">
        <v>44</v>
      </c>
    </row>
    <row r="79" spans="1:40" s="40" customFormat="1" ht="12.75" customHeight="1">
      <c r="A79" s="83" t="s">
        <v>61</v>
      </c>
      <c r="B79" s="83">
        <v>3</v>
      </c>
      <c r="C79" s="83">
        <v>1</v>
      </c>
      <c r="D79" s="45">
        <v>61</v>
      </c>
      <c r="E79" s="35" t="s">
        <v>44</v>
      </c>
      <c r="F79" s="19" t="s">
        <v>0</v>
      </c>
      <c r="G79" s="20" t="s">
        <v>69</v>
      </c>
      <c r="H79" s="26" t="s">
        <v>33</v>
      </c>
      <c r="I79" s="20" t="s">
        <v>69</v>
      </c>
      <c r="J79" s="35" t="s">
        <v>44</v>
      </c>
      <c r="K79" s="35" t="s">
        <v>44</v>
      </c>
      <c r="L79" s="35" t="s">
        <v>44</v>
      </c>
      <c r="M79" s="35" t="s">
        <v>44</v>
      </c>
      <c r="N79" s="35" t="s">
        <v>44</v>
      </c>
      <c r="O79" s="35" t="s">
        <v>44</v>
      </c>
      <c r="P79" s="35" t="s">
        <v>44</v>
      </c>
      <c r="Q79" s="35" t="s">
        <v>44</v>
      </c>
      <c r="R79" s="35" t="s">
        <v>44</v>
      </c>
      <c r="S79" s="35" t="s">
        <v>44</v>
      </c>
      <c r="T79" s="35" t="s">
        <v>44</v>
      </c>
      <c r="U79" s="35" t="s">
        <v>44</v>
      </c>
      <c r="V79" s="35" t="s">
        <v>44</v>
      </c>
      <c r="W79" s="35" t="s">
        <v>44</v>
      </c>
      <c r="X79" s="35" t="s">
        <v>44</v>
      </c>
      <c r="Y79" s="35" t="s">
        <v>44</v>
      </c>
      <c r="Z79" s="35" t="s">
        <v>44</v>
      </c>
      <c r="AA79" s="33" t="s">
        <v>29</v>
      </c>
      <c r="AB79" s="20" t="s">
        <v>69</v>
      </c>
      <c r="AC79" s="23" t="s">
        <v>9</v>
      </c>
      <c r="AD79" s="20" t="s">
        <v>69</v>
      </c>
      <c r="AE79" s="31" t="s">
        <v>0</v>
      </c>
      <c r="AF79" s="20" t="s">
        <v>69</v>
      </c>
      <c r="AG79" s="34" t="s">
        <v>33</v>
      </c>
      <c r="AH79" s="20" t="s">
        <v>69</v>
      </c>
      <c r="AI79" s="21" t="s">
        <v>7</v>
      </c>
      <c r="AJ79" s="20" t="s">
        <v>69</v>
      </c>
      <c r="AK79" s="35" t="s">
        <v>44</v>
      </c>
      <c r="AL79" s="35" t="s">
        <v>44</v>
      </c>
      <c r="AM79" s="35" t="s">
        <v>44</v>
      </c>
      <c r="AN79" s="35" t="s">
        <v>44</v>
      </c>
    </row>
    <row r="80" spans="1:40" s="40" customFormat="1">
      <c r="A80" s="83"/>
      <c r="B80" s="83"/>
      <c r="C80" s="83"/>
      <c r="D80" s="45">
        <v>62</v>
      </c>
      <c r="E80" s="35" t="s">
        <v>44</v>
      </c>
      <c r="F80" s="20" t="s">
        <v>69</v>
      </c>
      <c r="G80" s="26" t="s">
        <v>33</v>
      </c>
      <c r="H80" s="20" t="s">
        <v>69</v>
      </c>
      <c r="I80" s="25" t="s">
        <v>25</v>
      </c>
      <c r="J80" s="35" t="s">
        <v>44</v>
      </c>
      <c r="K80" s="35" t="s">
        <v>44</v>
      </c>
      <c r="L80" s="35" t="s">
        <v>44</v>
      </c>
      <c r="M80" s="35" t="s">
        <v>44</v>
      </c>
      <c r="N80" s="35" t="s">
        <v>44</v>
      </c>
      <c r="O80" s="35" t="s">
        <v>44</v>
      </c>
      <c r="P80" s="35" t="s">
        <v>44</v>
      </c>
      <c r="Q80" s="35" t="s">
        <v>44</v>
      </c>
      <c r="R80" s="35" t="s">
        <v>44</v>
      </c>
      <c r="S80" s="35" t="s">
        <v>44</v>
      </c>
      <c r="T80" s="35" t="s">
        <v>44</v>
      </c>
      <c r="U80" s="35" t="s">
        <v>44</v>
      </c>
      <c r="V80" s="35" t="s">
        <v>44</v>
      </c>
      <c r="W80" s="35" t="s">
        <v>44</v>
      </c>
      <c r="X80" s="35" t="s">
        <v>44</v>
      </c>
      <c r="Y80" s="35" t="s">
        <v>44</v>
      </c>
      <c r="Z80" s="35" t="s">
        <v>44</v>
      </c>
      <c r="AA80" s="20" t="s">
        <v>69</v>
      </c>
      <c r="AB80" s="25" t="s">
        <v>25</v>
      </c>
      <c r="AC80" s="20" t="s">
        <v>69</v>
      </c>
      <c r="AD80" s="31" t="s">
        <v>0</v>
      </c>
      <c r="AE80" s="20" t="s">
        <v>69</v>
      </c>
      <c r="AF80" s="34" t="s">
        <v>33</v>
      </c>
      <c r="AG80" s="20" t="s">
        <v>69</v>
      </c>
      <c r="AH80" s="21" t="s">
        <v>7</v>
      </c>
      <c r="AI80" s="20" t="s">
        <v>69</v>
      </c>
      <c r="AJ80" s="31" t="s">
        <v>0</v>
      </c>
      <c r="AK80" s="35" t="s">
        <v>44</v>
      </c>
      <c r="AL80" s="35" t="s">
        <v>44</v>
      </c>
      <c r="AM80" s="35" t="s">
        <v>44</v>
      </c>
      <c r="AN80" s="35" t="s">
        <v>44</v>
      </c>
    </row>
    <row r="81" spans="1:40" s="40" customFormat="1">
      <c r="A81" s="83"/>
      <c r="B81" s="83"/>
      <c r="C81" s="83">
        <v>1</v>
      </c>
      <c r="D81" s="45">
        <v>63</v>
      </c>
      <c r="E81" s="35" t="s">
        <v>44</v>
      </c>
      <c r="F81" s="26" t="s">
        <v>33</v>
      </c>
      <c r="G81" s="20" t="s">
        <v>69</v>
      </c>
      <c r="H81" s="25" t="s">
        <v>25</v>
      </c>
      <c r="I81" s="20" t="s">
        <v>69</v>
      </c>
      <c r="J81" s="35" t="s">
        <v>44</v>
      </c>
      <c r="K81" s="35" t="s">
        <v>44</v>
      </c>
      <c r="L81" s="35" t="s">
        <v>44</v>
      </c>
      <c r="M81" s="35" t="s">
        <v>44</v>
      </c>
      <c r="N81" s="35" t="s">
        <v>44</v>
      </c>
      <c r="O81" s="35" t="s">
        <v>44</v>
      </c>
      <c r="P81" s="35" t="s">
        <v>44</v>
      </c>
      <c r="Q81" s="35" t="s">
        <v>44</v>
      </c>
      <c r="R81" s="35" t="s">
        <v>44</v>
      </c>
      <c r="S81" s="35" t="s">
        <v>44</v>
      </c>
      <c r="T81" s="35" t="s">
        <v>44</v>
      </c>
      <c r="U81" s="35" t="s">
        <v>44</v>
      </c>
      <c r="V81" s="35" t="s">
        <v>44</v>
      </c>
      <c r="W81" s="35" t="s">
        <v>44</v>
      </c>
      <c r="X81" s="35" t="s">
        <v>44</v>
      </c>
      <c r="Y81" s="35" t="s">
        <v>44</v>
      </c>
      <c r="Z81" s="35" t="s">
        <v>44</v>
      </c>
      <c r="AA81" s="31" t="s">
        <v>0</v>
      </c>
      <c r="AB81" s="20" t="s">
        <v>69</v>
      </c>
      <c r="AC81" s="31" t="s">
        <v>0</v>
      </c>
      <c r="AD81" s="20" t="s">
        <v>69</v>
      </c>
      <c r="AE81" s="34" t="s">
        <v>33</v>
      </c>
      <c r="AF81" s="20" t="s">
        <v>69</v>
      </c>
      <c r="AG81" s="21" t="s">
        <v>7</v>
      </c>
      <c r="AH81" s="20" t="s">
        <v>69</v>
      </c>
      <c r="AI81" s="31" t="s">
        <v>0</v>
      </c>
      <c r="AJ81" s="20" t="s">
        <v>69</v>
      </c>
      <c r="AK81" s="35" t="s">
        <v>44</v>
      </c>
      <c r="AL81" s="35" t="s">
        <v>44</v>
      </c>
      <c r="AM81" s="35" t="s">
        <v>44</v>
      </c>
      <c r="AN81" s="35" t="s">
        <v>44</v>
      </c>
    </row>
    <row r="82" spans="1:40" s="40" customFormat="1">
      <c r="A82" s="83"/>
      <c r="B82" s="83"/>
      <c r="C82" s="83"/>
      <c r="D82" s="45">
        <v>64</v>
      </c>
      <c r="E82" s="35" t="s">
        <v>44</v>
      </c>
      <c r="F82" s="20" t="s">
        <v>69</v>
      </c>
      <c r="G82" s="21" t="s">
        <v>7</v>
      </c>
      <c r="H82" s="20" t="s">
        <v>69</v>
      </c>
      <c r="I82" s="19" t="s">
        <v>0</v>
      </c>
      <c r="J82" s="35" t="s">
        <v>44</v>
      </c>
      <c r="K82" s="35" t="s">
        <v>44</v>
      </c>
      <c r="L82" s="35" t="s">
        <v>44</v>
      </c>
      <c r="M82" s="35" t="s">
        <v>44</v>
      </c>
      <c r="N82" s="35" t="s">
        <v>44</v>
      </c>
      <c r="O82" s="35" t="s">
        <v>44</v>
      </c>
      <c r="P82" s="35" t="s">
        <v>44</v>
      </c>
      <c r="Q82" s="35" t="s">
        <v>44</v>
      </c>
      <c r="R82" s="35" t="s">
        <v>44</v>
      </c>
      <c r="S82" s="35" t="s">
        <v>44</v>
      </c>
      <c r="T82" s="35" t="s">
        <v>44</v>
      </c>
      <c r="U82" s="35" t="s">
        <v>44</v>
      </c>
      <c r="V82" s="35" t="s">
        <v>44</v>
      </c>
      <c r="W82" s="35" t="s">
        <v>44</v>
      </c>
      <c r="X82" s="35" t="s">
        <v>44</v>
      </c>
      <c r="Y82" s="35" t="s">
        <v>44</v>
      </c>
      <c r="Z82" s="35" t="s">
        <v>44</v>
      </c>
      <c r="AA82" s="20" t="s">
        <v>69</v>
      </c>
      <c r="AB82" s="31" t="s">
        <v>0</v>
      </c>
      <c r="AC82" s="20" t="s">
        <v>69</v>
      </c>
      <c r="AD82" s="34" t="s">
        <v>33</v>
      </c>
      <c r="AE82" s="20" t="s">
        <v>69</v>
      </c>
      <c r="AF82" s="21" t="s">
        <v>7</v>
      </c>
      <c r="AG82" s="20" t="s">
        <v>69</v>
      </c>
      <c r="AH82" s="31" t="s">
        <v>0</v>
      </c>
      <c r="AI82" s="20" t="s">
        <v>69</v>
      </c>
      <c r="AJ82" s="25" t="s">
        <v>25</v>
      </c>
      <c r="AK82" s="35" t="s">
        <v>44</v>
      </c>
      <c r="AL82" s="35" t="s">
        <v>44</v>
      </c>
      <c r="AM82" s="35" t="s">
        <v>44</v>
      </c>
      <c r="AN82" s="35" t="s">
        <v>44</v>
      </c>
    </row>
    <row r="83" spans="1:40" s="40" customFormat="1">
      <c r="A83" s="83"/>
      <c r="B83" s="83"/>
      <c r="C83" s="83">
        <v>1</v>
      </c>
      <c r="D83" s="45">
        <v>65</v>
      </c>
      <c r="E83" s="35" t="s">
        <v>44</v>
      </c>
      <c r="F83" s="25" t="s">
        <v>25</v>
      </c>
      <c r="G83" s="20" t="s">
        <v>69</v>
      </c>
      <c r="H83" s="19" t="s">
        <v>0</v>
      </c>
      <c r="I83" s="20" t="s">
        <v>69</v>
      </c>
      <c r="J83" s="35" t="s">
        <v>44</v>
      </c>
      <c r="K83" s="35" t="s">
        <v>44</v>
      </c>
      <c r="L83" s="35" t="s">
        <v>44</v>
      </c>
      <c r="M83" s="35" t="s">
        <v>44</v>
      </c>
      <c r="N83" s="35" t="s">
        <v>44</v>
      </c>
      <c r="O83" s="35" t="s">
        <v>44</v>
      </c>
      <c r="P83" s="35" t="s">
        <v>44</v>
      </c>
      <c r="Q83" s="35" t="s">
        <v>44</v>
      </c>
      <c r="R83" s="35" t="s">
        <v>44</v>
      </c>
      <c r="S83" s="35" t="s">
        <v>44</v>
      </c>
      <c r="T83" s="35" t="s">
        <v>44</v>
      </c>
      <c r="U83" s="35" t="s">
        <v>44</v>
      </c>
      <c r="V83" s="35" t="s">
        <v>44</v>
      </c>
      <c r="W83" s="35" t="s">
        <v>44</v>
      </c>
      <c r="X83" s="35" t="s">
        <v>44</v>
      </c>
      <c r="Y83" s="35" t="s">
        <v>44</v>
      </c>
      <c r="Z83" s="35" t="s">
        <v>44</v>
      </c>
      <c r="AA83" s="31" t="s">
        <v>0</v>
      </c>
      <c r="AB83" s="20" t="s">
        <v>69</v>
      </c>
      <c r="AC83" s="34" t="s">
        <v>33</v>
      </c>
      <c r="AD83" s="20" t="s">
        <v>69</v>
      </c>
      <c r="AE83" s="21" t="s">
        <v>7</v>
      </c>
      <c r="AF83" s="20" t="s">
        <v>69</v>
      </c>
      <c r="AG83" s="31" t="s">
        <v>0</v>
      </c>
      <c r="AH83" s="20" t="s">
        <v>69</v>
      </c>
      <c r="AI83" s="25" t="s">
        <v>25</v>
      </c>
      <c r="AJ83" s="20" t="s">
        <v>69</v>
      </c>
      <c r="AK83" s="35" t="s">
        <v>44</v>
      </c>
      <c r="AL83" s="35" t="s">
        <v>44</v>
      </c>
      <c r="AM83" s="35" t="s">
        <v>44</v>
      </c>
      <c r="AN83" s="35" t="s">
        <v>44</v>
      </c>
    </row>
    <row r="84" spans="1:40" s="40" customFormat="1">
      <c r="A84" s="83"/>
      <c r="B84" s="83"/>
      <c r="C84" s="83"/>
      <c r="D84" s="45">
        <v>66</v>
      </c>
      <c r="E84" s="35" t="s">
        <v>44</v>
      </c>
      <c r="F84" s="20" t="s">
        <v>69</v>
      </c>
      <c r="G84" s="19" t="s">
        <v>0</v>
      </c>
      <c r="H84" s="20" t="s">
        <v>69</v>
      </c>
      <c r="I84" s="35" t="s">
        <v>44</v>
      </c>
      <c r="J84" s="35" t="s">
        <v>44</v>
      </c>
      <c r="K84" s="35" t="s">
        <v>44</v>
      </c>
      <c r="L84" s="35" t="s">
        <v>44</v>
      </c>
      <c r="M84" s="35" t="s">
        <v>44</v>
      </c>
      <c r="N84" s="35" t="s">
        <v>44</v>
      </c>
      <c r="O84" s="35" t="s">
        <v>44</v>
      </c>
      <c r="P84" s="35" t="s">
        <v>44</v>
      </c>
      <c r="Q84" s="35" t="s">
        <v>44</v>
      </c>
      <c r="R84" s="35" t="s">
        <v>44</v>
      </c>
      <c r="S84" s="35" t="s">
        <v>44</v>
      </c>
      <c r="T84" s="35" t="s">
        <v>44</v>
      </c>
      <c r="U84" s="35" t="s">
        <v>44</v>
      </c>
      <c r="V84" s="35" t="s">
        <v>44</v>
      </c>
      <c r="W84" s="35" t="s">
        <v>44</v>
      </c>
      <c r="X84" s="35" t="s">
        <v>44</v>
      </c>
      <c r="Y84" s="35" t="s">
        <v>44</v>
      </c>
      <c r="Z84" s="35" t="s">
        <v>44</v>
      </c>
      <c r="AA84" s="20" t="s">
        <v>69</v>
      </c>
      <c r="AB84" s="34" t="s">
        <v>33</v>
      </c>
      <c r="AC84" s="20" t="s">
        <v>69</v>
      </c>
      <c r="AD84" s="21" t="s">
        <v>7</v>
      </c>
      <c r="AE84" s="20" t="s">
        <v>69</v>
      </c>
      <c r="AF84" s="31" t="s">
        <v>0</v>
      </c>
      <c r="AG84" s="20" t="s">
        <v>69</v>
      </c>
      <c r="AH84" s="25" t="s">
        <v>25</v>
      </c>
      <c r="AI84" s="20" t="s">
        <v>69</v>
      </c>
      <c r="AJ84" s="34" t="s">
        <v>33</v>
      </c>
      <c r="AK84" s="35" t="s">
        <v>44</v>
      </c>
      <c r="AL84" s="35" t="s">
        <v>44</v>
      </c>
      <c r="AM84" s="35" t="s">
        <v>44</v>
      </c>
      <c r="AN84" s="35" t="s">
        <v>44</v>
      </c>
    </row>
    <row r="85" spans="1:40" s="40" customFormat="1" ht="12.75" customHeight="1">
      <c r="A85" s="83" t="s">
        <v>62</v>
      </c>
      <c r="B85" s="83">
        <v>3</v>
      </c>
      <c r="C85" s="83">
        <v>1</v>
      </c>
      <c r="D85" s="45">
        <v>67</v>
      </c>
      <c r="E85" s="35" t="s">
        <v>44</v>
      </c>
      <c r="F85" s="35" t="s">
        <v>44</v>
      </c>
      <c r="G85" s="35" t="s">
        <v>44</v>
      </c>
      <c r="H85" s="35" t="s">
        <v>44</v>
      </c>
      <c r="I85" s="35" t="s">
        <v>44</v>
      </c>
      <c r="J85" s="35" t="s">
        <v>44</v>
      </c>
      <c r="K85" s="35" t="s">
        <v>44</v>
      </c>
      <c r="L85" s="35" t="s">
        <v>44</v>
      </c>
      <c r="M85" s="35" t="s">
        <v>44</v>
      </c>
      <c r="N85" s="35" t="s">
        <v>44</v>
      </c>
      <c r="O85" s="35" t="s">
        <v>44</v>
      </c>
      <c r="P85" s="35" t="s">
        <v>44</v>
      </c>
      <c r="Q85" s="35" t="s">
        <v>44</v>
      </c>
      <c r="R85" s="35" t="s">
        <v>44</v>
      </c>
      <c r="S85" s="35" t="s">
        <v>44</v>
      </c>
      <c r="T85" s="35" t="s">
        <v>44</v>
      </c>
      <c r="U85" s="35" t="s">
        <v>44</v>
      </c>
      <c r="V85" s="35" t="s">
        <v>44</v>
      </c>
      <c r="W85" s="35" t="s">
        <v>44</v>
      </c>
      <c r="X85" s="35" t="s">
        <v>44</v>
      </c>
      <c r="Y85" s="35" t="s">
        <v>44</v>
      </c>
      <c r="Z85" s="35" t="s">
        <v>44</v>
      </c>
      <c r="AA85" s="34" t="s">
        <v>33</v>
      </c>
      <c r="AB85" s="20" t="s">
        <v>69</v>
      </c>
      <c r="AC85" s="21" t="s">
        <v>7</v>
      </c>
      <c r="AD85" s="20" t="s">
        <v>69</v>
      </c>
      <c r="AE85" s="31" t="s">
        <v>0</v>
      </c>
      <c r="AF85" s="20" t="s">
        <v>69</v>
      </c>
      <c r="AG85" s="25" t="s">
        <v>25</v>
      </c>
      <c r="AH85" s="20" t="s">
        <v>69</v>
      </c>
      <c r="AI85" s="35" t="s">
        <v>44</v>
      </c>
      <c r="AJ85" s="20" t="s">
        <v>69</v>
      </c>
      <c r="AK85" s="35" t="s">
        <v>44</v>
      </c>
      <c r="AL85" s="35" t="s">
        <v>44</v>
      </c>
      <c r="AM85" s="35" t="s">
        <v>44</v>
      </c>
      <c r="AN85" s="35" t="s">
        <v>44</v>
      </c>
    </row>
    <row r="86" spans="1:40" s="40" customFormat="1">
      <c r="A86" s="83"/>
      <c r="B86" s="83"/>
      <c r="C86" s="83"/>
      <c r="D86" s="45">
        <v>68</v>
      </c>
      <c r="E86" s="35" t="s">
        <v>44</v>
      </c>
      <c r="F86" s="35" t="s">
        <v>44</v>
      </c>
      <c r="G86" s="35" t="s">
        <v>44</v>
      </c>
      <c r="H86" s="35" t="s">
        <v>44</v>
      </c>
      <c r="I86" s="35" t="s">
        <v>44</v>
      </c>
      <c r="J86" s="35" t="s">
        <v>44</v>
      </c>
      <c r="K86" s="35" t="s">
        <v>44</v>
      </c>
      <c r="L86" s="35" t="s">
        <v>44</v>
      </c>
      <c r="M86" s="35" t="s">
        <v>44</v>
      </c>
      <c r="N86" s="35" t="s">
        <v>44</v>
      </c>
      <c r="O86" s="35" t="s">
        <v>44</v>
      </c>
      <c r="P86" s="35" t="s">
        <v>44</v>
      </c>
      <c r="Q86" s="35" t="s">
        <v>44</v>
      </c>
      <c r="R86" s="35" t="s">
        <v>44</v>
      </c>
      <c r="S86" s="35" t="s">
        <v>44</v>
      </c>
      <c r="T86" s="35" t="s">
        <v>44</v>
      </c>
      <c r="U86" s="35" t="s">
        <v>44</v>
      </c>
      <c r="V86" s="35" t="s">
        <v>44</v>
      </c>
      <c r="W86" s="35" t="s">
        <v>44</v>
      </c>
      <c r="X86" s="35" t="s">
        <v>44</v>
      </c>
      <c r="Y86" s="35" t="s">
        <v>44</v>
      </c>
      <c r="Z86" s="35" t="s">
        <v>44</v>
      </c>
      <c r="AA86" s="20" t="s">
        <v>69</v>
      </c>
      <c r="AB86" s="21" t="s">
        <v>7</v>
      </c>
      <c r="AC86" s="20" t="s">
        <v>69</v>
      </c>
      <c r="AD86" s="31" t="s">
        <v>0</v>
      </c>
      <c r="AE86" s="20" t="s">
        <v>69</v>
      </c>
      <c r="AF86" s="25" t="s">
        <v>25</v>
      </c>
      <c r="AG86" s="20" t="s">
        <v>69</v>
      </c>
      <c r="AH86" s="32" t="s">
        <v>8</v>
      </c>
      <c r="AI86" s="20" t="s">
        <v>69</v>
      </c>
      <c r="AJ86" s="31" t="s">
        <v>0</v>
      </c>
      <c r="AK86" s="35" t="s">
        <v>44</v>
      </c>
      <c r="AL86" s="35" t="s">
        <v>44</v>
      </c>
      <c r="AM86" s="35" t="s">
        <v>44</v>
      </c>
      <c r="AN86" s="35" t="s">
        <v>44</v>
      </c>
    </row>
    <row r="87" spans="1:40" s="40" customFormat="1">
      <c r="A87" s="83"/>
      <c r="B87" s="83"/>
      <c r="C87" s="83">
        <v>1</v>
      </c>
      <c r="D87" s="45">
        <v>69</v>
      </c>
      <c r="E87" s="35" t="s">
        <v>44</v>
      </c>
      <c r="F87" s="35" t="s">
        <v>44</v>
      </c>
      <c r="G87" s="35" t="s">
        <v>44</v>
      </c>
      <c r="H87" s="35" t="s">
        <v>44</v>
      </c>
      <c r="I87" s="35" t="s">
        <v>44</v>
      </c>
      <c r="J87" s="35" t="s">
        <v>44</v>
      </c>
      <c r="K87" s="35" t="s">
        <v>44</v>
      </c>
      <c r="L87" s="35" t="s">
        <v>44</v>
      </c>
      <c r="M87" s="35" t="s">
        <v>44</v>
      </c>
      <c r="N87" s="35" t="s">
        <v>44</v>
      </c>
      <c r="O87" s="35" t="s">
        <v>44</v>
      </c>
      <c r="P87" s="35" t="s">
        <v>44</v>
      </c>
      <c r="Q87" s="35" t="s">
        <v>44</v>
      </c>
      <c r="R87" s="35" t="s">
        <v>44</v>
      </c>
      <c r="S87" s="35" t="s">
        <v>44</v>
      </c>
      <c r="T87" s="35" t="s">
        <v>44</v>
      </c>
      <c r="U87" s="35" t="s">
        <v>44</v>
      </c>
      <c r="V87" s="35" t="s">
        <v>44</v>
      </c>
      <c r="W87" s="35" t="s">
        <v>44</v>
      </c>
      <c r="X87" s="35" t="s">
        <v>44</v>
      </c>
      <c r="Y87" s="35" t="s">
        <v>44</v>
      </c>
      <c r="Z87" s="35" t="s">
        <v>44</v>
      </c>
      <c r="AA87" s="21" t="s">
        <v>7</v>
      </c>
      <c r="AB87" s="20" t="s">
        <v>69</v>
      </c>
      <c r="AC87" s="31" t="s">
        <v>0</v>
      </c>
      <c r="AD87" s="20" t="s">
        <v>69</v>
      </c>
      <c r="AE87" s="25" t="s">
        <v>25</v>
      </c>
      <c r="AF87" s="20" t="s">
        <v>69</v>
      </c>
      <c r="AG87" s="35" t="s">
        <v>44</v>
      </c>
      <c r="AH87" s="20" t="s">
        <v>69</v>
      </c>
      <c r="AI87" s="31" t="s">
        <v>0</v>
      </c>
      <c r="AJ87" s="20" t="s">
        <v>69</v>
      </c>
      <c r="AK87" s="35" t="s">
        <v>44</v>
      </c>
      <c r="AL87" s="35" t="s">
        <v>44</v>
      </c>
      <c r="AM87" s="35" t="s">
        <v>44</v>
      </c>
      <c r="AN87" s="35" t="s">
        <v>44</v>
      </c>
    </row>
    <row r="88" spans="1:40" s="40" customFormat="1">
      <c r="A88" s="83"/>
      <c r="B88" s="83"/>
      <c r="C88" s="83"/>
      <c r="D88" s="45">
        <v>70</v>
      </c>
      <c r="E88" s="35" t="s">
        <v>44</v>
      </c>
      <c r="F88" s="35" t="s">
        <v>44</v>
      </c>
      <c r="G88" s="35" t="s">
        <v>44</v>
      </c>
      <c r="H88" s="35" t="s">
        <v>44</v>
      </c>
      <c r="I88" s="35" t="s">
        <v>44</v>
      </c>
      <c r="J88" s="35" t="s">
        <v>44</v>
      </c>
      <c r="K88" s="35" t="s">
        <v>44</v>
      </c>
      <c r="L88" s="35" t="s">
        <v>44</v>
      </c>
      <c r="M88" s="35" t="s">
        <v>44</v>
      </c>
      <c r="N88" s="35" t="s">
        <v>44</v>
      </c>
      <c r="O88" s="35" t="s">
        <v>44</v>
      </c>
      <c r="P88" s="35" t="s">
        <v>44</v>
      </c>
      <c r="Q88" s="35" t="s">
        <v>44</v>
      </c>
      <c r="R88" s="35" t="s">
        <v>44</v>
      </c>
      <c r="S88" s="35" t="s">
        <v>44</v>
      </c>
      <c r="T88" s="35" t="s">
        <v>44</v>
      </c>
      <c r="U88" s="35" t="s">
        <v>44</v>
      </c>
      <c r="V88" s="35" t="s">
        <v>44</v>
      </c>
      <c r="W88" s="35" t="s">
        <v>44</v>
      </c>
      <c r="X88" s="35" t="s">
        <v>44</v>
      </c>
      <c r="Y88" s="35" t="s">
        <v>44</v>
      </c>
      <c r="Z88" s="35" t="s">
        <v>44</v>
      </c>
      <c r="AA88" s="20" t="s">
        <v>69</v>
      </c>
      <c r="AB88" s="31" t="s">
        <v>0</v>
      </c>
      <c r="AC88" s="20" t="s">
        <v>69</v>
      </c>
      <c r="AD88" s="25" t="s">
        <v>25</v>
      </c>
      <c r="AE88" s="20" t="s">
        <v>69</v>
      </c>
      <c r="AF88" s="23" t="s">
        <v>9</v>
      </c>
      <c r="AG88" s="20" t="s">
        <v>69</v>
      </c>
      <c r="AH88" s="31" t="s">
        <v>0</v>
      </c>
      <c r="AI88" s="20" t="s">
        <v>69</v>
      </c>
      <c r="AJ88" s="34" t="s">
        <v>33</v>
      </c>
      <c r="AK88" s="35" t="s">
        <v>44</v>
      </c>
      <c r="AL88" s="35" t="s">
        <v>44</v>
      </c>
      <c r="AM88" s="35" t="s">
        <v>44</v>
      </c>
      <c r="AN88" s="35" t="s">
        <v>44</v>
      </c>
    </row>
    <row r="89" spans="1:40" s="40" customFormat="1">
      <c r="A89" s="83"/>
      <c r="B89" s="83"/>
      <c r="C89" s="83">
        <v>1</v>
      </c>
      <c r="D89" s="45">
        <v>71</v>
      </c>
      <c r="E89" s="35" t="s">
        <v>44</v>
      </c>
      <c r="F89" s="35" t="s">
        <v>44</v>
      </c>
      <c r="G89" s="35" t="s">
        <v>44</v>
      </c>
      <c r="H89" s="35" t="s">
        <v>44</v>
      </c>
      <c r="I89" s="35" t="s">
        <v>44</v>
      </c>
      <c r="J89" s="35" t="s">
        <v>44</v>
      </c>
      <c r="K89" s="35" t="s">
        <v>44</v>
      </c>
      <c r="L89" s="35" t="s">
        <v>44</v>
      </c>
      <c r="M89" s="35" t="s">
        <v>44</v>
      </c>
      <c r="N89" s="35" t="s">
        <v>44</v>
      </c>
      <c r="O89" s="35" t="s">
        <v>44</v>
      </c>
      <c r="P89" s="35" t="s">
        <v>44</v>
      </c>
      <c r="Q89" s="35" t="s">
        <v>44</v>
      </c>
      <c r="R89" s="35" t="s">
        <v>44</v>
      </c>
      <c r="S89" s="35" t="s">
        <v>44</v>
      </c>
      <c r="T89" s="35" t="s">
        <v>44</v>
      </c>
      <c r="U89" s="35" t="s">
        <v>44</v>
      </c>
      <c r="V89" s="35" t="s">
        <v>44</v>
      </c>
      <c r="W89" s="35" t="s">
        <v>44</v>
      </c>
      <c r="X89" s="35" t="s">
        <v>44</v>
      </c>
      <c r="Y89" s="35" t="s">
        <v>44</v>
      </c>
      <c r="Z89" s="35" t="s">
        <v>44</v>
      </c>
      <c r="AA89" s="31" t="s">
        <v>0</v>
      </c>
      <c r="AB89" s="20" t="s">
        <v>69</v>
      </c>
      <c r="AC89" s="25" t="s">
        <v>25</v>
      </c>
      <c r="AD89" s="20" t="s">
        <v>69</v>
      </c>
      <c r="AE89" s="35" t="s">
        <v>44</v>
      </c>
      <c r="AF89" s="20" t="s">
        <v>69</v>
      </c>
      <c r="AG89" s="31" t="s">
        <v>0</v>
      </c>
      <c r="AH89" s="20" t="s">
        <v>69</v>
      </c>
      <c r="AI89" s="34" t="s">
        <v>33</v>
      </c>
      <c r="AJ89" s="20" t="s">
        <v>69</v>
      </c>
      <c r="AK89" s="35" t="s">
        <v>44</v>
      </c>
      <c r="AL89" s="35" t="s">
        <v>44</v>
      </c>
      <c r="AM89" s="35" t="s">
        <v>44</v>
      </c>
      <c r="AN89" s="35" t="s">
        <v>44</v>
      </c>
    </row>
    <row r="90" spans="1:40" s="40" customFormat="1">
      <c r="A90" s="83"/>
      <c r="B90" s="83"/>
      <c r="C90" s="83"/>
      <c r="D90" s="45">
        <v>72</v>
      </c>
      <c r="E90" s="35" t="s">
        <v>44</v>
      </c>
      <c r="F90" s="35" t="s">
        <v>44</v>
      </c>
      <c r="G90" s="35" t="s">
        <v>44</v>
      </c>
      <c r="H90" s="35" t="s">
        <v>44</v>
      </c>
      <c r="I90" s="35" t="s">
        <v>44</v>
      </c>
      <c r="J90" s="35" t="s">
        <v>44</v>
      </c>
      <c r="K90" s="35" t="s">
        <v>44</v>
      </c>
      <c r="L90" s="35" t="s">
        <v>44</v>
      </c>
      <c r="M90" s="35" t="s">
        <v>44</v>
      </c>
      <c r="N90" s="35" t="s">
        <v>44</v>
      </c>
      <c r="O90" s="35" t="s">
        <v>44</v>
      </c>
      <c r="P90" s="35" t="s">
        <v>44</v>
      </c>
      <c r="Q90" s="35" t="s">
        <v>44</v>
      </c>
      <c r="R90" s="35" t="s">
        <v>44</v>
      </c>
      <c r="S90" s="35" t="s">
        <v>44</v>
      </c>
      <c r="T90" s="35" t="s">
        <v>44</v>
      </c>
      <c r="U90" s="35" t="s">
        <v>44</v>
      </c>
      <c r="V90" s="35" t="s">
        <v>44</v>
      </c>
      <c r="W90" s="35" t="s">
        <v>44</v>
      </c>
      <c r="X90" s="35" t="s">
        <v>44</v>
      </c>
      <c r="Y90" s="35" t="s">
        <v>44</v>
      </c>
      <c r="Z90" s="35" t="s">
        <v>44</v>
      </c>
      <c r="AA90" s="20" t="s">
        <v>69</v>
      </c>
      <c r="AB90" s="25" t="s">
        <v>25</v>
      </c>
      <c r="AC90" s="20" t="s">
        <v>69</v>
      </c>
      <c r="AD90" s="33" t="s">
        <v>29</v>
      </c>
      <c r="AE90" s="20" t="s">
        <v>69</v>
      </c>
      <c r="AF90" s="31" t="s">
        <v>0</v>
      </c>
      <c r="AG90" s="20" t="s">
        <v>69</v>
      </c>
      <c r="AH90" s="34" t="s">
        <v>33</v>
      </c>
      <c r="AI90" s="20" t="s">
        <v>69</v>
      </c>
      <c r="AJ90" s="20" t="s">
        <v>69</v>
      </c>
      <c r="AK90" s="35" t="s">
        <v>44</v>
      </c>
      <c r="AL90" s="35" t="s">
        <v>44</v>
      </c>
      <c r="AM90" s="35" t="s">
        <v>44</v>
      </c>
      <c r="AN90" s="35" t="s">
        <v>44</v>
      </c>
    </row>
    <row r="91" spans="1:40" s="40" customFormat="1" ht="12.75" customHeight="1">
      <c r="A91" s="83" t="s">
        <v>63</v>
      </c>
      <c r="B91" s="83">
        <v>3</v>
      </c>
      <c r="C91" s="83">
        <v>1</v>
      </c>
      <c r="D91" s="45">
        <v>73</v>
      </c>
      <c r="E91" s="35" t="s">
        <v>44</v>
      </c>
      <c r="F91" s="35" t="s">
        <v>44</v>
      </c>
      <c r="G91" s="35" t="s">
        <v>44</v>
      </c>
      <c r="H91" s="35" t="s">
        <v>44</v>
      </c>
      <c r="I91" s="35" t="s">
        <v>44</v>
      </c>
      <c r="J91" s="35" t="s">
        <v>44</v>
      </c>
      <c r="K91" s="35" t="s">
        <v>44</v>
      </c>
      <c r="L91" s="35" t="s">
        <v>44</v>
      </c>
      <c r="M91" s="35" t="s">
        <v>44</v>
      </c>
      <c r="N91" s="35" t="s">
        <v>44</v>
      </c>
      <c r="O91" s="35" t="s">
        <v>44</v>
      </c>
      <c r="P91" s="35" t="s">
        <v>44</v>
      </c>
      <c r="Q91" s="35" t="s">
        <v>44</v>
      </c>
      <c r="R91" s="35" t="s">
        <v>44</v>
      </c>
      <c r="S91" s="35" t="s">
        <v>44</v>
      </c>
      <c r="T91" s="35" t="s">
        <v>44</v>
      </c>
      <c r="U91" s="35" t="s">
        <v>44</v>
      </c>
      <c r="V91" s="35" t="s">
        <v>44</v>
      </c>
      <c r="W91" s="35" t="s">
        <v>44</v>
      </c>
      <c r="X91" s="35" t="s">
        <v>44</v>
      </c>
      <c r="Y91" s="35" t="s">
        <v>44</v>
      </c>
      <c r="Z91" s="35" t="s">
        <v>44</v>
      </c>
      <c r="AA91" s="35" t="s">
        <v>44</v>
      </c>
      <c r="AB91" s="35" t="s">
        <v>44</v>
      </c>
      <c r="AC91" s="35" t="s">
        <v>44</v>
      </c>
      <c r="AD91" s="35" t="s">
        <v>44</v>
      </c>
      <c r="AE91" s="35" t="s">
        <v>44</v>
      </c>
      <c r="AF91" s="35" t="s">
        <v>44</v>
      </c>
      <c r="AG91" s="35" t="s">
        <v>44</v>
      </c>
      <c r="AH91" s="35" t="s">
        <v>44</v>
      </c>
      <c r="AI91" s="35" t="s">
        <v>44</v>
      </c>
      <c r="AJ91" s="35" t="s">
        <v>44</v>
      </c>
      <c r="AK91" s="35" t="s">
        <v>44</v>
      </c>
      <c r="AL91" s="35" t="s">
        <v>44</v>
      </c>
      <c r="AM91" s="35" t="s">
        <v>44</v>
      </c>
      <c r="AN91" s="35" t="s">
        <v>44</v>
      </c>
    </row>
    <row r="92" spans="1:40" s="40" customFormat="1">
      <c r="A92" s="83"/>
      <c r="B92" s="83"/>
      <c r="C92" s="83"/>
      <c r="D92" s="45">
        <v>74</v>
      </c>
      <c r="E92" s="35" t="s">
        <v>44</v>
      </c>
      <c r="F92" s="35" t="s">
        <v>44</v>
      </c>
      <c r="G92" s="35" t="s">
        <v>44</v>
      </c>
      <c r="H92" s="35" t="s">
        <v>44</v>
      </c>
      <c r="I92" s="35" t="s">
        <v>44</v>
      </c>
      <c r="J92" s="35" t="s">
        <v>44</v>
      </c>
      <c r="K92" s="35" t="s">
        <v>44</v>
      </c>
      <c r="L92" s="35" t="s">
        <v>44</v>
      </c>
      <c r="M92" s="35" t="s">
        <v>44</v>
      </c>
      <c r="N92" s="35" t="s">
        <v>44</v>
      </c>
      <c r="O92" s="35" t="s">
        <v>44</v>
      </c>
      <c r="P92" s="35" t="s">
        <v>44</v>
      </c>
      <c r="Q92" s="35" t="s">
        <v>44</v>
      </c>
      <c r="R92" s="35" t="s">
        <v>44</v>
      </c>
      <c r="S92" s="35" t="s">
        <v>44</v>
      </c>
      <c r="T92" s="35" t="s">
        <v>44</v>
      </c>
      <c r="U92" s="35" t="s">
        <v>44</v>
      </c>
      <c r="V92" s="35" t="s">
        <v>44</v>
      </c>
      <c r="W92" s="35" t="s">
        <v>44</v>
      </c>
      <c r="X92" s="35" t="s">
        <v>44</v>
      </c>
      <c r="Y92" s="35" t="s">
        <v>44</v>
      </c>
      <c r="Z92" s="35" t="s">
        <v>44</v>
      </c>
      <c r="AA92" s="35" t="s">
        <v>44</v>
      </c>
      <c r="AB92" s="35" t="s">
        <v>44</v>
      </c>
      <c r="AC92" s="35" t="s">
        <v>44</v>
      </c>
      <c r="AD92" s="35" t="s">
        <v>44</v>
      </c>
      <c r="AE92" s="35" t="s">
        <v>44</v>
      </c>
      <c r="AF92" s="35" t="s">
        <v>44</v>
      </c>
      <c r="AG92" s="35" t="s">
        <v>44</v>
      </c>
      <c r="AH92" s="35" t="s">
        <v>44</v>
      </c>
      <c r="AI92" s="35" t="s">
        <v>44</v>
      </c>
      <c r="AJ92" s="35" t="s">
        <v>44</v>
      </c>
      <c r="AK92" s="35" t="s">
        <v>44</v>
      </c>
      <c r="AL92" s="35" t="s">
        <v>44</v>
      </c>
      <c r="AM92" s="35" t="s">
        <v>44</v>
      </c>
      <c r="AN92" s="35" t="s">
        <v>44</v>
      </c>
    </row>
    <row r="93" spans="1:40" s="40" customFormat="1">
      <c r="A93" s="83"/>
      <c r="B93" s="83"/>
      <c r="C93" s="83">
        <v>1</v>
      </c>
      <c r="D93" s="45">
        <v>75</v>
      </c>
      <c r="E93" s="35" t="s">
        <v>44</v>
      </c>
      <c r="F93" s="35" t="s">
        <v>44</v>
      </c>
      <c r="G93" s="35" t="s">
        <v>44</v>
      </c>
      <c r="H93" s="35" t="s">
        <v>44</v>
      </c>
      <c r="I93" s="35" t="s">
        <v>44</v>
      </c>
      <c r="J93" s="35" t="s">
        <v>44</v>
      </c>
      <c r="K93" s="35" t="s">
        <v>44</v>
      </c>
      <c r="L93" s="35" t="s">
        <v>44</v>
      </c>
      <c r="M93" s="35" t="s">
        <v>44</v>
      </c>
      <c r="N93" s="35" t="s">
        <v>44</v>
      </c>
      <c r="O93" s="35" t="s">
        <v>44</v>
      </c>
      <c r="P93" s="35" t="s">
        <v>44</v>
      </c>
      <c r="Q93" s="35" t="s">
        <v>44</v>
      </c>
      <c r="R93" s="35" t="s">
        <v>44</v>
      </c>
      <c r="S93" s="35" t="s">
        <v>44</v>
      </c>
      <c r="T93" s="35" t="s">
        <v>44</v>
      </c>
      <c r="U93" s="35" t="s">
        <v>44</v>
      </c>
      <c r="V93" s="35" t="s">
        <v>44</v>
      </c>
      <c r="W93" s="35" t="s">
        <v>44</v>
      </c>
      <c r="X93" s="35" t="s">
        <v>44</v>
      </c>
      <c r="Y93" s="35" t="s">
        <v>44</v>
      </c>
      <c r="Z93" s="35" t="s">
        <v>44</v>
      </c>
      <c r="AA93" s="35" t="s">
        <v>44</v>
      </c>
      <c r="AB93" s="35" t="s">
        <v>44</v>
      </c>
      <c r="AC93" s="35" t="s">
        <v>44</v>
      </c>
      <c r="AD93" s="35" t="s">
        <v>44</v>
      </c>
      <c r="AE93" s="35" t="s">
        <v>44</v>
      </c>
      <c r="AF93" s="35" t="s">
        <v>44</v>
      </c>
      <c r="AG93" s="35" t="s">
        <v>44</v>
      </c>
      <c r="AH93" s="35" t="s">
        <v>44</v>
      </c>
      <c r="AI93" s="35" t="s">
        <v>44</v>
      </c>
      <c r="AJ93" s="35" t="s">
        <v>44</v>
      </c>
      <c r="AK93" s="35" t="s">
        <v>44</v>
      </c>
      <c r="AL93" s="35" t="s">
        <v>44</v>
      </c>
      <c r="AM93" s="35" t="s">
        <v>44</v>
      </c>
      <c r="AN93" s="35" t="s">
        <v>44</v>
      </c>
    </row>
    <row r="94" spans="1:40" s="40" customFormat="1">
      <c r="A94" s="83"/>
      <c r="B94" s="83"/>
      <c r="C94" s="83"/>
      <c r="D94" s="45">
        <v>76</v>
      </c>
      <c r="E94" s="35" t="s">
        <v>44</v>
      </c>
      <c r="F94" s="35" t="s">
        <v>44</v>
      </c>
      <c r="G94" s="35" t="s">
        <v>44</v>
      </c>
      <c r="H94" s="35" t="s">
        <v>44</v>
      </c>
      <c r="I94" s="35" t="s">
        <v>44</v>
      </c>
      <c r="J94" s="35" t="s">
        <v>44</v>
      </c>
      <c r="K94" s="35" t="s">
        <v>44</v>
      </c>
      <c r="L94" s="35" t="s">
        <v>44</v>
      </c>
      <c r="M94" s="35" t="s">
        <v>44</v>
      </c>
      <c r="N94" s="35" t="s">
        <v>44</v>
      </c>
      <c r="O94" s="35" t="s">
        <v>44</v>
      </c>
      <c r="P94" s="35" t="s">
        <v>44</v>
      </c>
      <c r="Q94" s="35" t="s">
        <v>44</v>
      </c>
      <c r="R94" s="35" t="s">
        <v>44</v>
      </c>
      <c r="S94" s="35" t="s">
        <v>44</v>
      </c>
      <c r="T94" s="35" t="s">
        <v>44</v>
      </c>
      <c r="U94" s="35" t="s">
        <v>44</v>
      </c>
      <c r="V94" s="35" t="s">
        <v>44</v>
      </c>
      <c r="W94" s="35" t="s">
        <v>44</v>
      </c>
      <c r="X94" s="35" t="s">
        <v>44</v>
      </c>
      <c r="Y94" s="35" t="s">
        <v>44</v>
      </c>
      <c r="Z94" s="35" t="s">
        <v>44</v>
      </c>
      <c r="AA94" s="35" t="s">
        <v>44</v>
      </c>
      <c r="AB94" s="35" t="s">
        <v>44</v>
      </c>
      <c r="AC94" s="35" t="s">
        <v>44</v>
      </c>
      <c r="AD94" s="35" t="s">
        <v>44</v>
      </c>
      <c r="AE94" s="35" t="s">
        <v>44</v>
      </c>
      <c r="AF94" s="35" t="s">
        <v>44</v>
      </c>
      <c r="AG94" s="35" t="s">
        <v>44</v>
      </c>
      <c r="AH94" s="35" t="s">
        <v>44</v>
      </c>
      <c r="AI94" s="35" t="s">
        <v>44</v>
      </c>
      <c r="AJ94" s="35" t="s">
        <v>44</v>
      </c>
      <c r="AK94" s="35" t="s">
        <v>44</v>
      </c>
      <c r="AL94" s="35" t="s">
        <v>44</v>
      </c>
      <c r="AM94" s="35" t="s">
        <v>44</v>
      </c>
      <c r="AN94" s="35" t="s">
        <v>44</v>
      </c>
    </row>
    <row r="95" spans="1:40" s="40" customFormat="1">
      <c r="A95" s="83"/>
      <c r="B95" s="83"/>
      <c r="C95" s="83">
        <v>1</v>
      </c>
      <c r="D95" s="45">
        <v>77</v>
      </c>
      <c r="E95" s="35" t="s">
        <v>44</v>
      </c>
      <c r="F95" s="35" t="s">
        <v>44</v>
      </c>
      <c r="G95" s="35" t="s">
        <v>44</v>
      </c>
      <c r="H95" s="35" t="s">
        <v>44</v>
      </c>
      <c r="I95" s="35" t="s">
        <v>44</v>
      </c>
      <c r="J95" s="35" t="s">
        <v>44</v>
      </c>
      <c r="K95" s="35" t="s">
        <v>44</v>
      </c>
      <c r="L95" s="35" t="s">
        <v>44</v>
      </c>
      <c r="M95" s="35" t="s">
        <v>44</v>
      </c>
      <c r="N95" s="35" t="s">
        <v>44</v>
      </c>
      <c r="O95" s="35" t="s">
        <v>44</v>
      </c>
      <c r="P95" s="35" t="s">
        <v>44</v>
      </c>
      <c r="Q95" s="35" t="s">
        <v>44</v>
      </c>
      <c r="R95" s="35" t="s">
        <v>44</v>
      </c>
      <c r="S95" s="35" t="s">
        <v>44</v>
      </c>
      <c r="T95" s="35" t="s">
        <v>44</v>
      </c>
      <c r="U95" s="35" t="s">
        <v>44</v>
      </c>
      <c r="V95" s="35" t="s">
        <v>44</v>
      </c>
      <c r="W95" s="35" t="s">
        <v>44</v>
      </c>
      <c r="X95" s="35" t="s">
        <v>44</v>
      </c>
      <c r="Y95" s="35" t="s">
        <v>44</v>
      </c>
      <c r="Z95" s="35" t="s">
        <v>44</v>
      </c>
      <c r="AA95" s="35" t="s">
        <v>44</v>
      </c>
      <c r="AB95" s="35" t="s">
        <v>44</v>
      </c>
      <c r="AC95" s="35" t="s">
        <v>44</v>
      </c>
      <c r="AD95" s="35" t="s">
        <v>44</v>
      </c>
      <c r="AE95" s="35" t="s">
        <v>44</v>
      </c>
      <c r="AF95" s="35" t="s">
        <v>44</v>
      </c>
      <c r="AG95" s="35" t="s">
        <v>44</v>
      </c>
      <c r="AH95" s="35" t="s">
        <v>44</v>
      </c>
      <c r="AI95" s="35" t="s">
        <v>44</v>
      </c>
      <c r="AJ95" s="35" t="s">
        <v>44</v>
      </c>
      <c r="AK95" s="35" t="s">
        <v>44</v>
      </c>
      <c r="AL95" s="35" t="s">
        <v>44</v>
      </c>
      <c r="AM95" s="35" t="s">
        <v>44</v>
      </c>
      <c r="AN95" s="35" t="s">
        <v>44</v>
      </c>
    </row>
    <row r="96" spans="1:40" s="40" customFormat="1">
      <c r="A96" s="83"/>
      <c r="B96" s="83"/>
      <c r="C96" s="83"/>
      <c r="D96" s="45">
        <v>78</v>
      </c>
      <c r="E96" s="35" t="s">
        <v>44</v>
      </c>
      <c r="F96" s="35" t="s">
        <v>44</v>
      </c>
      <c r="G96" s="35" t="s">
        <v>44</v>
      </c>
      <c r="H96" s="35" t="s">
        <v>44</v>
      </c>
      <c r="I96" s="35" t="s">
        <v>44</v>
      </c>
      <c r="J96" s="35" t="s">
        <v>44</v>
      </c>
      <c r="K96" s="35" t="s">
        <v>44</v>
      </c>
      <c r="L96" s="35" t="s">
        <v>44</v>
      </c>
      <c r="M96" s="35" t="s">
        <v>44</v>
      </c>
      <c r="N96" s="35" t="s">
        <v>44</v>
      </c>
      <c r="O96" s="35" t="s">
        <v>44</v>
      </c>
      <c r="P96" s="35" t="s">
        <v>44</v>
      </c>
      <c r="Q96" s="35" t="s">
        <v>44</v>
      </c>
      <c r="R96" s="35" t="s">
        <v>44</v>
      </c>
      <c r="S96" s="35" t="s">
        <v>44</v>
      </c>
      <c r="T96" s="35" t="s">
        <v>44</v>
      </c>
      <c r="U96" s="35" t="s">
        <v>44</v>
      </c>
      <c r="V96" s="35" t="s">
        <v>44</v>
      </c>
      <c r="W96" s="35" t="s">
        <v>44</v>
      </c>
      <c r="X96" s="35" t="s">
        <v>44</v>
      </c>
      <c r="Y96" s="35" t="s">
        <v>44</v>
      </c>
      <c r="Z96" s="35" t="s">
        <v>44</v>
      </c>
      <c r="AA96" s="35" t="s">
        <v>44</v>
      </c>
      <c r="AB96" s="35" t="s">
        <v>44</v>
      </c>
      <c r="AC96" s="35" t="s">
        <v>44</v>
      </c>
      <c r="AD96" s="35" t="s">
        <v>44</v>
      </c>
      <c r="AE96" s="35" t="s">
        <v>44</v>
      </c>
      <c r="AF96" s="35" t="s">
        <v>44</v>
      </c>
      <c r="AG96" s="35" t="s">
        <v>44</v>
      </c>
      <c r="AH96" s="35" t="s">
        <v>44</v>
      </c>
      <c r="AI96" s="35" t="s">
        <v>44</v>
      </c>
      <c r="AJ96" s="35" t="s">
        <v>44</v>
      </c>
      <c r="AK96" s="35" t="s">
        <v>44</v>
      </c>
      <c r="AL96" s="35" t="s">
        <v>44</v>
      </c>
      <c r="AM96" s="35" t="s">
        <v>44</v>
      </c>
      <c r="AN96" s="35" t="s">
        <v>44</v>
      </c>
    </row>
    <row r="97" spans="1:40" s="40" customFormat="1" ht="12.75" customHeight="1">
      <c r="A97" s="83" t="s">
        <v>64</v>
      </c>
      <c r="B97" s="83">
        <v>3</v>
      </c>
      <c r="C97" s="83">
        <v>1</v>
      </c>
      <c r="D97" s="45">
        <v>79</v>
      </c>
      <c r="E97" s="35" t="s">
        <v>44</v>
      </c>
      <c r="F97" s="35" t="s">
        <v>44</v>
      </c>
      <c r="G97" s="35" t="s">
        <v>44</v>
      </c>
      <c r="H97" s="35" t="s">
        <v>44</v>
      </c>
      <c r="I97" s="35" t="s">
        <v>44</v>
      </c>
      <c r="J97" s="35" t="s">
        <v>44</v>
      </c>
      <c r="K97" s="35" t="s">
        <v>44</v>
      </c>
      <c r="L97" s="35" t="s">
        <v>44</v>
      </c>
      <c r="M97" s="35" t="s">
        <v>44</v>
      </c>
      <c r="N97" s="35" t="s">
        <v>44</v>
      </c>
      <c r="O97" s="35" t="s">
        <v>44</v>
      </c>
      <c r="P97" s="35" t="s">
        <v>44</v>
      </c>
      <c r="Q97" s="35" t="s">
        <v>44</v>
      </c>
      <c r="R97" s="35" t="s">
        <v>44</v>
      </c>
      <c r="S97" s="35" t="s">
        <v>44</v>
      </c>
      <c r="T97" s="35" t="s">
        <v>44</v>
      </c>
      <c r="U97" s="35" t="s">
        <v>44</v>
      </c>
      <c r="V97" s="35" t="s">
        <v>44</v>
      </c>
      <c r="W97" s="35" t="s">
        <v>44</v>
      </c>
      <c r="X97" s="35" t="s">
        <v>44</v>
      </c>
      <c r="Y97" s="35" t="s">
        <v>44</v>
      </c>
      <c r="Z97" s="35" t="s">
        <v>44</v>
      </c>
      <c r="AA97" s="35" t="s">
        <v>44</v>
      </c>
      <c r="AB97" s="35" t="s">
        <v>44</v>
      </c>
      <c r="AC97" s="35" t="s">
        <v>44</v>
      </c>
      <c r="AD97" s="35" t="s">
        <v>44</v>
      </c>
      <c r="AE97" s="35" t="s">
        <v>44</v>
      </c>
      <c r="AF97" s="35" t="s">
        <v>44</v>
      </c>
      <c r="AG97" s="35" t="s">
        <v>44</v>
      </c>
      <c r="AH97" s="35" t="s">
        <v>44</v>
      </c>
      <c r="AI97" s="35" t="s">
        <v>44</v>
      </c>
      <c r="AJ97" s="35" t="s">
        <v>44</v>
      </c>
      <c r="AK97" s="35" t="s">
        <v>44</v>
      </c>
      <c r="AL97" s="35" t="s">
        <v>44</v>
      </c>
      <c r="AM97" s="35" t="s">
        <v>44</v>
      </c>
      <c r="AN97" s="35" t="s">
        <v>44</v>
      </c>
    </row>
    <row r="98" spans="1:40" s="40" customFormat="1">
      <c r="A98" s="83"/>
      <c r="B98" s="83"/>
      <c r="C98" s="83"/>
      <c r="D98" s="45">
        <v>80</v>
      </c>
      <c r="E98" s="35" t="s">
        <v>44</v>
      </c>
      <c r="F98" s="35" t="s">
        <v>44</v>
      </c>
      <c r="G98" s="35" t="s">
        <v>44</v>
      </c>
      <c r="H98" s="35" t="s">
        <v>44</v>
      </c>
      <c r="I98" s="35" t="s">
        <v>44</v>
      </c>
      <c r="J98" s="35" t="s">
        <v>44</v>
      </c>
      <c r="K98" s="35" t="s">
        <v>44</v>
      </c>
      <c r="L98" s="35" t="s">
        <v>44</v>
      </c>
      <c r="M98" s="35" t="s">
        <v>44</v>
      </c>
      <c r="N98" s="35" t="s">
        <v>44</v>
      </c>
      <c r="O98" s="35" t="s">
        <v>44</v>
      </c>
      <c r="P98" s="35" t="s">
        <v>44</v>
      </c>
      <c r="Q98" s="35" t="s">
        <v>44</v>
      </c>
      <c r="R98" s="35" t="s">
        <v>44</v>
      </c>
      <c r="S98" s="35" t="s">
        <v>44</v>
      </c>
      <c r="T98" s="35" t="s">
        <v>44</v>
      </c>
      <c r="U98" s="35" t="s">
        <v>44</v>
      </c>
      <c r="V98" s="35" t="s">
        <v>44</v>
      </c>
      <c r="W98" s="35" t="s">
        <v>44</v>
      </c>
      <c r="X98" s="35" t="s">
        <v>44</v>
      </c>
      <c r="Y98" s="35" t="s">
        <v>44</v>
      </c>
      <c r="Z98" s="35" t="s">
        <v>44</v>
      </c>
      <c r="AA98" s="35" t="s">
        <v>44</v>
      </c>
      <c r="AB98" s="35" t="s">
        <v>44</v>
      </c>
      <c r="AC98" s="35" t="s">
        <v>44</v>
      </c>
      <c r="AD98" s="35" t="s">
        <v>44</v>
      </c>
      <c r="AE98" s="35" t="s">
        <v>44</v>
      </c>
      <c r="AF98" s="35" t="s">
        <v>44</v>
      </c>
      <c r="AG98" s="35" t="s">
        <v>44</v>
      </c>
      <c r="AH98" s="35" t="s">
        <v>44</v>
      </c>
      <c r="AI98" s="35" t="s">
        <v>44</v>
      </c>
      <c r="AJ98" s="35" t="s">
        <v>44</v>
      </c>
      <c r="AK98" s="35" t="s">
        <v>44</v>
      </c>
      <c r="AL98" s="35" t="s">
        <v>44</v>
      </c>
      <c r="AM98" s="35" t="s">
        <v>44</v>
      </c>
      <c r="AN98" s="35" t="s">
        <v>44</v>
      </c>
    </row>
    <row r="99" spans="1:40" s="40" customFormat="1">
      <c r="A99" s="83"/>
      <c r="B99" s="83"/>
      <c r="C99" s="83">
        <v>1</v>
      </c>
      <c r="D99" s="45">
        <v>81</v>
      </c>
      <c r="E99" s="35" t="s">
        <v>44</v>
      </c>
      <c r="F99" s="35" t="s">
        <v>44</v>
      </c>
      <c r="G99" s="35" t="s">
        <v>44</v>
      </c>
      <c r="H99" s="35" t="s">
        <v>44</v>
      </c>
      <c r="I99" s="35" t="s">
        <v>44</v>
      </c>
      <c r="J99" s="35" t="s">
        <v>44</v>
      </c>
      <c r="K99" s="35" t="s">
        <v>44</v>
      </c>
      <c r="L99" s="35" t="s">
        <v>44</v>
      </c>
      <c r="M99" s="35" t="s">
        <v>44</v>
      </c>
      <c r="N99" s="35" t="s">
        <v>44</v>
      </c>
      <c r="O99" s="35" t="s">
        <v>44</v>
      </c>
      <c r="P99" s="35" t="s">
        <v>44</v>
      </c>
      <c r="Q99" s="35" t="s">
        <v>44</v>
      </c>
      <c r="R99" s="35" t="s">
        <v>44</v>
      </c>
      <c r="S99" s="35" t="s">
        <v>44</v>
      </c>
      <c r="T99" s="35" t="s">
        <v>44</v>
      </c>
      <c r="U99" s="35" t="s">
        <v>44</v>
      </c>
      <c r="V99" s="35" t="s">
        <v>44</v>
      </c>
      <c r="W99" s="35" t="s">
        <v>44</v>
      </c>
      <c r="X99" s="35" t="s">
        <v>44</v>
      </c>
      <c r="Y99" s="35" t="s">
        <v>44</v>
      </c>
      <c r="Z99" s="35" t="s">
        <v>44</v>
      </c>
      <c r="AA99" s="35" t="s">
        <v>44</v>
      </c>
      <c r="AB99" s="35" t="s">
        <v>44</v>
      </c>
      <c r="AC99" s="35" t="s">
        <v>44</v>
      </c>
      <c r="AD99" s="35" t="s">
        <v>44</v>
      </c>
      <c r="AE99" s="35" t="s">
        <v>44</v>
      </c>
      <c r="AF99" s="35" t="s">
        <v>44</v>
      </c>
      <c r="AG99" s="35" t="s">
        <v>44</v>
      </c>
      <c r="AH99" s="35" t="s">
        <v>44</v>
      </c>
      <c r="AI99" s="35" t="s">
        <v>44</v>
      </c>
      <c r="AJ99" s="35" t="s">
        <v>44</v>
      </c>
      <c r="AK99" s="35" t="s">
        <v>44</v>
      </c>
      <c r="AL99" s="35" t="s">
        <v>44</v>
      </c>
      <c r="AM99" s="35" t="s">
        <v>44</v>
      </c>
      <c r="AN99" s="35" t="s">
        <v>44</v>
      </c>
    </row>
    <row r="100" spans="1:40" s="40" customFormat="1">
      <c r="A100" s="83"/>
      <c r="B100" s="83"/>
      <c r="C100" s="83"/>
      <c r="D100" s="45">
        <v>82</v>
      </c>
      <c r="E100" s="35" t="s">
        <v>44</v>
      </c>
      <c r="F100" s="35" t="s">
        <v>44</v>
      </c>
      <c r="G100" s="35" t="s">
        <v>44</v>
      </c>
      <c r="H100" s="35" t="s">
        <v>44</v>
      </c>
      <c r="I100" s="35" t="s">
        <v>44</v>
      </c>
      <c r="J100" s="35" t="s">
        <v>44</v>
      </c>
      <c r="K100" s="35" t="s">
        <v>44</v>
      </c>
      <c r="L100" s="35" t="s">
        <v>44</v>
      </c>
      <c r="M100" s="35" t="s">
        <v>44</v>
      </c>
      <c r="N100" s="35" t="s">
        <v>44</v>
      </c>
      <c r="O100" s="35" t="s">
        <v>44</v>
      </c>
      <c r="P100" s="35" t="s">
        <v>44</v>
      </c>
      <c r="Q100" s="35" t="s">
        <v>44</v>
      </c>
      <c r="R100" s="35" t="s">
        <v>44</v>
      </c>
      <c r="S100" s="35" t="s">
        <v>44</v>
      </c>
      <c r="T100" s="35" t="s">
        <v>44</v>
      </c>
      <c r="U100" s="35" t="s">
        <v>44</v>
      </c>
      <c r="V100" s="35" t="s">
        <v>44</v>
      </c>
      <c r="W100" s="35" t="s">
        <v>44</v>
      </c>
      <c r="X100" s="35" t="s">
        <v>44</v>
      </c>
      <c r="Y100" s="35" t="s">
        <v>44</v>
      </c>
      <c r="Z100" s="35" t="s">
        <v>44</v>
      </c>
      <c r="AA100" s="35" t="s">
        <v>44</v>
      </c>
      <c r="AB100" s="35" t="s">
        <v>44</v>
      </c>
      <c r="AC100" s="35" t="s">
        <v>44</v>
      </c>
      <c r="AD100" s="35" t="s">
        <v>44</v>
      </c>
      <c r="AE100" s="35" t="s">
        <v>44</v>
      </c>
      <c r="AF100" s="35" t="s">
        <v>44</v>
      </c>
      <c r="AG100" s="35" t="s">
        <v>44</v>
      </c>
      <c r="AH100" s="35" t="s">
        <v>44</v>
      </c>
      <c r="AI100" s="35" t="s">
        <v>44</v>
      </c>
      <c r="AJ100" s="35" t="s">
        <v>44</v>
      </c>
      <c r="AK100" s="35" t="s">
        <v>44</v>
      </c>
      <c r="AL100" s="35" t="s">
        <v>44</v>
      </c>
      <c r="AM100" s="35" t="s">
        <v>44</v>
      </c>
      <c r="AN100" s="35" t="s">
        <v>44</v>
      </c>
    </row>
    <row r="101" spans="1:40" s="40" customFormat="1">
      <c r="A101" s="83"/>
      <c r="B101" s="83"/>
      <c r="C101" s="83">
        <v>1</v>
      </c>
      <c r="D101" s="45">
        <v>83</v>
      </c>
      <c r="E101" s="35" t="s">
        <v>44</v>
      </c>
      <c r="F101" s="35" t="s">
        <v>44</v>
      </c>
      <c r="G101" s="35" t="s">
        <v>44</v>
      </c>
      <c r="H101" s="35" t="s">
        <v>44</v>
      </c>
      <c r="I101" s="35" t="s">
        <v>44</v>
      </c>
      <c r="J101" s="35" t="s">
        <v>44</v>
      </c>
      <c r="K101" s="35" t="s">
        <v>44</v>
      </c>
      <c r="L101" s="35" t="s">
        <v>44</v>
      </c>
      <c r="M101" s="35" t="s">
        <v>44</v>
      </c>
      <c r="N101" s="35" t="s">
        <v>44</v>
      </c>
      <c r="O101" s="35" t="s">
        <v>44</v>
      </c>
      <c r="P101" s="35" t="s">
        <v>44</v>
      </c>
      <c r="Q101" s="35" t="s">
        <v>44</v>
      </c>
      <c r="R101" s="35" t="s">
        <v>44</v>
      </c>
      <c r="S101" s="35" t="s">
        <v>44</v>
      </c>
      <c r="T101" s="35" t="s">
        <v>44</v>
      </c>
      <c r="U101" s="35" t="s">
        <v>44</v>
      </c>
      <c r="V101" s="35" t="s">
        <v>44</v>
      </c>
      <c r="W101" s="35" t="s">
        <v>44</v>
      </c>
      <c r="X101" s="35" t="s">
        <v>44</v>
      </c>
      <c r="Y101" s="35" t="s">
        <v>44</v>
      </c>
      <c r="Z101" s="35" t="s">
        <v>44</v>
      </c>
      <c r="AA101" s="35" t="s">
        <v>44</v>
      </c>
      <c r="AB101" s="35" t="s">
        <v>44</v>
      </c>
      <c r="AC101" s="35" t="s">
        <v>44</v>
      </c>
      <c r="AD101" s="35" t="s">
        <v>44</v>
      </c>
      <c r="AE101" s="35" t="s">
        <v>44</v>
      </c>
      <c r="AF101" s="35" t="s">
        <v>44</v>
      </c>
      <c r="AG101" s="35" t="s">
        <v>44</v>
      </c>
      <c r="AH101" s="35" t="s">
        <v>44</v>
      </c>
      <c r="AI101" s="35" t="s">
        <v>44</v>
      </c>
      <c r="AJ101" s="35" t="s">
        <v>44</v>
      </c>
      <c r="AK101" s="35" t="s">
        <v>44</v>
      </c>
      <c r="AL101" s="35" t="s">
        <v>44</v>
      </c>
      <c r="AM101" s="35" t="s">
        <v>44</v>
      </c>
      <c r="AN101" s="35" t="s">
        <v>44</v>
      </c>
    </row>
    <row r="102" spans="1:40" s="40" customFormat="1">
      <c r="A102" s="83"/>
      <c r="B102" s="83"/>
      <c r="C102" s="83"/>
      <c r="D102" s="45">
        <v>84</v>
      </c>
      <c r="E102" s="35" t="s">
        <v>44</v>
      </c>
      <c r="F102" s="35" t="s">
        <v>44</v>
      </c>
      <c r="G102" s="35" t="s">
        <v>44</v>
      </c>
      <c r="H102" s="35" t="s">
        <v>44</v>
      </c>
      <c r="I102" s="35" t="s">
        <v>44</v>
      </c>
      <c r="J102" s="35" t="s">
        <v>44</v>
      </c>
      <c r="K102" s="35" t="s">
        <v>44</v>
      </c>
      <c r="L102" s="35" t="s">
        <v>44</v>
      </c>
      <c r="M102" s="35" t="s">
        <v>44</v>
      </c>
      <c r="N102" s="35" t="s">
        <v>44</v>
      </c>
      <c r="O102" s="35" t="s">
        <v>44</v>
      </c>
      <c r="P102" s="35" t="s">
        <v>44</v>
      </c>
      <c r="Q102" s="35" t="s">
        <v>44</v>
      </c>
      <c r="R102" s="35" t="s">
        <v>44</v>
      </c>
      <c r="S102" s="35" t="s">
        <v>44</v>
      </c>
      <c r="T102" s="35" t="s">
        <v>44</v>
      </c>
      <c r="U102" s="35" t="s">
        <v>44</v>
      </c>
      <c r="V102" s="35" t="s">
        <v>44</v>
      </c>
      <c r="W102" s="35" t="s">
        <v>44</v>
      </c>
      <c r="X102" s="35" t="s">
        <v>44</v>
      </c>
      <c r="Y102" s="35" t="s">
        <v>44</v>
      </c>
      <c r="Z102" s="35" t="s">
        <v>44</v>
      </c>
      <c r="AA102" s="35" t="s">
        <v>44</v>
      </c>
      <c r="AB102" s="35" t="s">
        <v>44</v>
      </c>
      <c r="AC102" s="35" t="s">
        <v>44</v>
      </c>
      <c r="AD102" s="35" t="s">
        <v>44</v>
      </c>
      <c r="AE102" s="35" t="s">
        <v>44</v>
      </c>
      <c r="AF102" s="35" t="s">
        <v>44</v>
      </c>
      <c r="AG102" s="35" t="s">
        <v>44</v>
      </c>
      <c r="AH102" s="35" t="s">
        <v>44</v>
      </c>
      <c r="AI102" s="35" t="s">
        <v>44</v>
      </c>
      <c r="AJ102" s="35" t="s">
        <v>44</v>
      </c>
      <c r="AK102" s="35" t="s">
        <v>44</v>
      </c>
      <c r="AL102" s="35" t="s">
        <v>44</v>
      </c>
      <c r="AM102" s="35" t="s">
        <v>44</v>
      </c>
      <c r="AN102" s="35" t="s">
        <v>44</v>
      </c>
    </row>
    <row r="103" spans="1:40" s="40" customFormat="1" ht="12.75" customHeight="1">
      <c r="A103" s="83" t="s">
        <v>65</v>
      </c>
      <c r="B103" s="83">
        <v>3</v>
      </c>
      <c r="C103" s="83">
        <v>1</v>
      </c>
      <c r="D103" s="45">
        <v>85</v>
      </c>
      <c r="E103" s="35" t="s">
        <v>44</v>
      </c>
      <c r="F103" s="35" t="s">
        <v>44</v>
      </c>
      <c r="G103" s="35" t="s">
        <v>44</v>
      </c>
      <c r="H103" s="35" t="s">
        <v>44</v>
      </c>
      <c r="I103" s="35" t="s">
        <v>44</v>
      </c>
      <c r="J103" s="35" t="s">
        <v>44</v>
      </c>
      <c r="K103" s="35" t="s">
        <v>44</v>
      </c>
      <c r="L103" s="35" t="s">
        <v>44</v>
      </c>
      <c r="M103" s="35" t="s">
        <v>44</v>
      </c>
      <c r="N103" s="35" t="s">
        <v>44</v>
      </c>
      <c r="O103" s="35" t="s">
        <v>44</v>
      </c>
      <c r="P103" s="35" t="s">
        <v>44</v>
      </c>
      <c r="Q103" s="35" t="s">
        <v>44</v>
      </c>
      <c r="R103" s="35" t="s">
        <v>44</v>
      </c>
      <c r="S103" s="35" t="s">
        <v>44</v>
      </c>
      <c r="T103" s="35" t="s">
        <v>44</v>
      </c>
      <c r="U103" s="35" t="s">
        <v>44</v>
      </c>
      <c r="V103" s="35" t="s">
        <v>44</v>
      </c>
      <c r="W103" s="35" t="s">
        <v>44</v>
      </c>
      <c r="X103" s="35" t="s">
        <v>44</v>
      </c>
      <c r="Y103" s="35" t="s">
        <v>44</v>
      </c>
      <c r="Z103" s="35" t="s">
        <v>44</v>
      </c>
      <c r="AA103" s="35" t="s">
        <v>44</v>
      </c>
      <c r="AB103" s="35" t="s">
        <v>44</v>
      </c>
      <c r="AC103" s="35" t="s">
        <v>44</v>
      </c>
      <c r="AD103" s="35" t="s">
        <v>44</v>
      </c>
      <c r="AE103" s="35" t="s">
        <v>44</v>
      </c>
      <c r="AF103" s="35" t="s">
        <v>44</v>
      </c>
      <c r="AG103" s="35" t="s">
        <v>44</v>
      </c>
      <c r="AH103" s="35" t="s">
        <v>44</v>
      </c>
      <c r="AI103" s="35" t="s">
        <v>44</v>
      </c>
      <c r="AJ103" s="35" t="s">
        <v>44</v>
      </c>
      <c r="AK103" s="35" t="s">
        <v>44</v>
      </c>
      <c r="AL103" s="35" t="s">
        <v>44</v>
      </c>
      <c r="AM103" s="35" t="s">
        <v>44</v>
      </c>
      <c r="AN103" s="35" t="s">
        <v>44</v>
      </c>
    </row>
    <row r="104" spans="1:40" s="40" customFormat="1">
      <c r="A104" s="83"/>
      <c r="B104" s="83"/>
      <c r="C104" s="83"/>
      <c r="D104" s="45">
        <v>86</v>
      </c>
      <c r="E104" s="35" t="s">
        <v>44</v>
      </c>
      <c r="F104" s="35" t="s">
        <v>44</v>
      </c>
      <c r="G104" s="35" t="s">
        <v>44</v>
      </c>
      <c r="H104" s="35" t="s">
        <v>44</v>
      </c>
      <c r="I104" s="35" t="s">
        <v>44</v>
      </c>
      <c r="J104" s="35" t="s">
        <v>44</v>
      </c>
      <c r="K104" s="35" t="s">
        <v>44</v>
      </c>
      <c r="L104" s="35" t="s">
        <v>44</v>
      </c>
      <c r="M104" s="35" t="s">
        <v>44</v>
      </c>
      <c r="N104" s="35" t="s">
        <v>44</v>
      </c>
      <c r="O104" s="35" t="s">
        <v>44</v>
      </c>
      <c r="P104" s="35" t="s">
        <v>44</v>
      </c>
      <c r="Q104" s="35" t="s">
        <v>44</v>
      </c>
      <c r="R104" s="35" t="s">
        <v>44</v>
      </c>
      <c r="S104" s="35" t="s">
        <v>44</v>
      </c>
      <c r="T104" s="35" t="s">
        <v>44</v>
      </c>
      <c r="U104" s="35" t="s">
        <v>44</v>
      </c>
      <c r="V104" s="35" t="s">
        <v>44</v>
      </c>
      <c r="W104" s="35" t="s">
        <v>44</v>
      </c>
      <c r="X104" s="35" t="s">
        <v>44</v>
      </c>
      <c r="Y104" s="35" t="s">
        <v>44</v>
      </c>
      <c r="Z104" s="35" t="s">
        <v>44</v>
      </c>
      <c r="AA104" s="35" t="s">
        <v>44</v>
      </c>
      <c r="AB104" s="35" t="s">
        <v>44</v>
      </c>
      <c r="AC104" s="35" t="s">
        <v>44</v>
      </c>
      <c r="AD104" s="35" t="s">
        <v>44</v>
      </c>
      <c r="AE104" s="35" t="s">
        <v>44</v>
      </c>
      <c r="AF104" s="35" t="s">
        <v>44</v>
      </c>
      <c r="AG104" s="35" t="s">
        <v>44</v>
      </c>
      <c r="AH104" s="35" t="s">
        <v>44</v>
      </c>
      <c r="AI104" s="35" t="s">
        <v>44</v>
      </c>
      <c r="AJ104" s="35" t="s">
        <v>44</v>
      </c>
      <c r="AK104" s="35" t="s">
        <v>44</v>
      </c>
      <c r="AL104" s="35" t="s">
        <v>44</v>
      </c>
      <c r="AM104" s="35" t="s">
        <v>44</v>
      </c>
      <c r="AN104" s="35" t="s">
        <v>44</v>
      </c>
    </row>
    <row r="105" spans="1:40" s="40" customFormat="1">
      <c r="A105" s="83"/>
      <c r="B105" s="83"/>
      <c r="C105" s="83">
        <v>1</v>
      </c>
      <c r="D105" s="45">
        <v>87</v>
      </c>
      <c r="E105" s="35" t="s">
        <v>44</v>
      </c>
      <c r="F105" s="35" t="s">
        <v>44</v>
      </c>
      <c r="G105" s="35" t="s">
        <v>44</v>
      </c>
      <c r="H105" s="35" t="s">
        <v>44</v>
      </c>
      <c r="I105" s="35" t="s">
        <v>44</v>
      </c>
      <c r="J105" s="35" t="s">
        <v>44</v>
      </c>
      <c r="K105" s="35" t="s">
        <v>44</v>
      </c>
      <c r="L105" s="35" t="s">
        <v>44</v>
      </c>
      <c r="M105" s="35" t="s">
        <v>44</v>
      </c>
      <c r="N105" s="35" t="s">
        <v>44</v>
      </c>
      <c r="O105" s="35" t="s">
        <v>44</v>
      </c>
      <c r="P105" s="35" t="s">
        <v>44</v>
      </c>
      <c r="Q105" s="35" t="s">
        <v>44</v>
      </c>
      <c r="R105" s="35" t="s">
        <v>44</v>
      </c>
      <c r="S105" s="35" t="s">
        <v>44</v>
      </c>
      <c r="T105" s="35" t="s">
        <v>44</v>
      </c>
      <c r="U105" s="35" t="s">
        <v>44</v>
      </c>
      <c r="V105" s="35" t="s">
        <v>44</v>
      </c>
      <c r="W105" s="35" t="s">
        <v>44</v>
      </c>
      <c r="X105" s="35" t="s">
        <v>44</v>
      </c>
      <c r="Y105" s="35" t="s">
        <v>44</v>
      </c>
      <c r="Z105" s="35" t="s">
        <v>44</v>
      </c>
      <c r="AA105" s="35" t="s">
        <v>44</v>
      </c>
      <c r="AB105" s="35" t="s">
        <v>44</v>
      </c>
      <c r="AC105" s="35" t="s">
        <v>44</v>
      </c>
      <c r="AD105" s="35" t="s">
        <v>44</v>
      </c>
      <c r="AE105" s="35" t="s">
        <v>44</v>
      </c>
      <c r="AF105" s="35" t="s">
        <v>44</v>
      </c>
      <c r="AG105" s="35" t="s">
        <v>44</v>
      </c>
      <c r="AH105" s="35" t="s">
        <v>44</v>
      </c>
      <c r="AI105" s="35" t="s">
        <v>44</v>
      </c>
      <c r="AJ105" s="35" t="s">
        <v>44</v>
      </c>
      <c r="AK105" s="35" t="s">
        <v>44</v>
      </c>
      <c r="AL105" s="35" t="s">
        <v>44</v>
      </c>
      <c r="AM105" s="35" t="s">
        <v>44</v>
      </c>
      <c r="AN105" s="35" t="s">
        <v>44</v>
      </c>
    </row>
    <row r="106" spans="1:40" s="40" customFormat="1">
      <c r="A106" s="83"/>
      <c r="B106" s="83"/>
      <c r="C106" s="83"/>
      <c r="D106" s="45">
        <v>88</v>
      </c>
      <c r="E106" s="35" t="s">
        <v>44</v>
      </c>
      <c r="F106" s="35" t="s">
        <v>44</v>
      </c>
      <c r="G106" s="35" t="s">
        <v>44</v>
      </c>
      <c r="H106" s="35" t="s">
        <v>44</v>
      </c>
      <c r="I106" s="35" t="s">
        <v>44</v>
      </c>
      <c r="J106" s="35" t="s">
        <v>44</v>
      </c>
      <c r="K106" s="35" t="s">
        <v>44</v>
      </c>
      <c r="L106" s="35" t="s">
        <v>44</v>
      </c>
      <c r="M106" s="35" t="s">
        <v>44</v>
      </c>
      <c r="N106" s="35" t="s">
        <v>44</v>
      </c>
      <c r="O106" s="35" t="s">
        <v>44</v>
      </c>
      <c r="P106" s="35" t="s">
        <v>44</v>
      </c>
      <c r="Q106" s="35" t="s">
        <v>44</v>
      </c>
      <c r="R106" s="35" t="s">
        <v>44</v>
      </c>
      <c r="S106" s="35" t="s">
        <v>44</v>
      </c>
      <c r="T106" s="35" t="s">
        <v>44</v>
      </c>
      <c r="U106" s="35" t="s">
        <v>44</v>
      </c>
      <c r="V106" s="35" t="s">
        <v>44</v>
      </c>
      <c r="W106" s="35" t="s">
        <v>44</v>
      </c>
      <c r="X106" s="35" t="s">
        <v>44</v>
      </c>
      <c r="Y106" s="35" t="s">
        <v>44</v>
      </c>
      <c r="Z106" s="35" t="s">
        <v>44</v>
      </c>
      <c r="AA106" s="35" t="s">
        <v>44</v>
      </c>
      <c r="AB106" s="35" t="s">
        <v>44</v>
      </c>
      <c r="AC106" s="35" t="s">
        <v>44</v>
      </c>
      <c r="AD106" s="35" t="s">
        <v>44</v>
      </c>
      <c r="AE106" s="35" t="s">
        <v>44</v>
      </c>
      <c r="AF106" s="35" t="s">
        <v>44</v>
      </c>
      <c r="AG106" s="35" t="s">
        <v>44</v>
      </c>
      <c r="AH106" s="35" t="s">
        <v>44</v>
      </c>
      <c r="AI106" s="35" t="s">
        <v>44</v>
      </c>
      <c r="AJ106" s="35" t="s">
        <v>44</v>
      </c>
      <c r="AK106" s="35" t="s">
        <v>44</v>
      </c>
      <c r="AL106" s="35" t="s">
        <v>44</v>
      </c>
      <c r="AM106" s="35" t="s">
        <v>44</v>
      </c>
      <c r="AN106" s="35" t="s">
        <v>44</v>
      </c>
    </row>
    <row r="107" spans="1:40" s="40" customFormat="1">
      <c r="A107" s="83"/>
      <c r="B107" s="83"/>
      <c r="C107" s="83">
        <v>1</v>
      </c>
      <c r="D107" s="45">
        <v>89</v>
      </c>
      <c r="E107" s="35" t="s">
        <v>44</v>
      </c>
      <c r="F107" s="35" t="s">
        <v>44</v>
      </c>
      <c r="G107" s="35" t="s">
        <v>44</v>
      </c>
      <c r="H107" s="35" t="s">
        <v>44</v>
      </c>
      <c r="I107" s="35" t="s">
        <v>44</v>
      </c>
      <c r="J107" s="35" t="s">
        <v>44</v>
      </c>
      <c r="K107" s="35" t="s">
        <v>44</v>
      </c>
      <c r="L107" s="35" t="s">
        <v>44</v>
      </c>
      <c r="M107" s="35" t="s">
        <v>44</v>
      </c>
      <c r="N107" s="35" t="s">
        <v>44</v>
      </c>
      <c r="O107" s="35" t="s">
        <v>44</v>
      </c>
      <c r="P107" s="35" t="s">
        <v>44</v>
      </c>
      <c r="Q107" s="35" t="s">
        <v>44</v>
      </c>
      <c r="R107" s="35" t="s">
        <v>44</v>
      </c>
      <c r="S107" s="35" t="s">
        <v>44</v>
      </c>
      <c r="T107" s="35" t="s">
        <v>44</v>
      </c>
      <c r="U107" s="35" t="s">
        <v>44</v>
      </c>
      <c r="V107" s="35" t="s">
        <v>44</v>
      </c>
      <c r="W107" s="35" t="s">
        <v>44</v>
      </c>
      <c r="X107" s="35" t="s">
        <v>44</v>
      </c>
      <c r="Y107" s="35" t="s">
        <v>44</v>
      </c>
      <c r="Z107" s="35" t="s">
        <v>44</v>
      </c>
      <c r="AA107" s="35" t="s">
        <v>44</v>
      </c>
      <c r="AB107" s="35" t="s">
        <v>44</v>
      </c>
      <c r="AC107" s="35" t="s">
        <v>44</v>
      </c>
      <c r="AD107" s="35" t="s">
        <v>44</v>
      </c>
      <c r="AE107" s="35" t="s">
        <v>44</v>
      </c>
      <c r="AF107" s="35" t="s">
        <v>44</v>
      </c>
      <c r="AG107" s="35" t="s">
        <v>44</v>
      </c>
      <c r="AH107" s="35" t="s">
        <v>44</v>
      </c>
      <c r="AI107" s="35" t="s">
        <v>44</v>
      </c>
      <c r="AJ107" s="35" t="s">
        <v>44</v>
      </c>
      <c r="AK107" s="35" t="s">
        <v>44</v>
      </c>
      <c r="AL107" s="35" t="s">
        <v>44</v>
      </c>
      <c r="AM107" s="35" t="s">
        <v>44</v>
      </c>
      <c r="AN107" s="35" t="s">
        <v>44</v>
      </c>
    </row>
    <row r="108" spans="1:40" s="40" customFormat="1">
      <c r="A108" s="83"/>
      <c r="B108" s="83"/>
      <c r="C108" s="83"/>
      <c r="D108" s="45">
        <v>90</v>
      </c>
      <c r="E108" s="35" t="s">
        <v>44</v>
      </c>
      <c r="F108" s="35" t="s">
        <v>44</v>
      </c>
      <c r="G108" s="35" t="s">
        <v>44</v>
      </c>
      <c r="H108" s="35" t="s">
        <v>44</v>
      </c>
      <c r="I108" s="35" t="s">
        <v>44</v>
      </c>
      <c r="J108" s="35" t="s">
        <v>44</v>
      </c>
      <c r="K108" s="35" t="s">
        <v>44</v>
      </c>
      <c r="L108" s="35" t="s">
        <v>44</v>
      </c>
      <c r="M108" s="35" t="s">
        <v>44</v>
      </c>
      <c r="N108" s="35" t="s">
        <v>44</v>
      </c>
      <c r="O108" s="35" t="s">
        <v>44</v>
      </c>
      <c r="P108" s="35" t="s">
        <v>44</v>
      </c>
      <c r="Q108" s="35" t="s">
        <v>44</v>
      </c>
      <c r="R108" s="35" t="s">
        <v>44</v>
      </c>
      <c r="S108" s="35" t="s">
        <v>44</v>
      </c>
      <c r="T108" s="35" t="s">
        <v>44</v>
      </c>
      <c r="U108" s="35" t="s">
        <v>44</v>
      </c>
      <c r="V108" s="35" t="s">
        <v>44</v>
      </c>
      <c r="W108" s="35" t="s">
        <v>44</v>
      </c>
      <c r="X108" s="35" t="s">
        <v>44</v>
      </c>
      <c r="Y108" s="35" t="s">
        <v>44</v>
      </c>
      <c r="Z108" s="35" t="s">
        <v>44</v>
      </c>
      <c r="AA108" s="35" t="s">
        <v>44</v>
      </c>
      <c r="AB108" s="35" t="s">
        <v>44</v>
      </c>
      <c r="AC108" s="35" t="s">
        <v>44</v>
      </c>
      <c r="AD108" s="35" t="s">
        <v>44</v>
      </c>
      <c r="AE108" s="35" t="s">
        <v>44</v>
      </c>
      <c r="AF108" s="35" t="s">
        <v>44</v>
      </c>
      <c r="AG108" s="35" t="s">
        <v>44</v>
      </c>
      <c r="AH108" s="35" t="s">
        <v>44</v>
      </c>
      <c r="AI108" s="35" t="s">
        <v>44</v>
      </c>
      <c r="AJ108" s="35" t="s">
        <v>44</v>
      </c>
      <c r="AK108" s="35" t="s">
        <v>44</v>
      </c>
      <c r="AL108" s="35" t="s">
        <v>44</v>
      </c>
      <c r="AM108" s="35" t="s">
        <v>44</v>
      </c>
      <c r="AN108" s="35" t="s">
        <v>44</v>
      </c>
    </row>
    <row r="109" spans="1:40" s="40" customFormat="1" ht="12.75" customHeight="1">
      <c r="A109" s="83" t="s">
        <v>66</v>
      </c>
      <c r="B109" s="83">
        <v>3</v>
      </c>
      <c r="C109" s="83">
        <v>1</v>
      </c>
      <c r="D109" s="45">
        <v>91</v>
      </c>
      <c r="E109" s="35" t="s">
        <v>44</v>
      </c>
      <c r="F109" s="35" t="s">
        <v>44</v>
      </c>
      <c r="G109" s="35" t="s">
        <v>44</v>
      </c>
      <c r="H109" s="35" t="s">
        <v>44</v>
      </c>
      <c r="I109" s="35" t="s">
        <v>44</v>
      </c>
      <c r="J109" s="35" t="s">
        <v>44</v>
      </c>
      <c r="K109" s="35" t="s">
        <v>44</v>
      </c>
      <c r="L109" s="35" t="s">
        <v>44</v>
      </c>
      <c r="M109" s="35" t="s">
        <v>44</v>
      </c>
      <c r="N109" s="35" t="s">
        <v>44</v>
      </c>
      <c r="O109" s="35" t="s">
        <v>44</v>
      </c>
      <c r="P109" s="35" t="s">
        <v>44</v>
      </c>
      <c r="Q109" s="35" t="s">
        <v>44</v>
      </c>
      <c r="R109" s="35" t="s">
        <v>44</v>
      </c>
      <c r="S109" s="35" t="s">
        <v>44</v>
      </c>
      <c r="T109" s="35" t="s">
        <v>44</v>
      </c>
      <c r="U109" s="35" t="s">
        <v>44</v>
      </c>
      <c r="V109" s="35" t="s">
        <v>44</v>
      </c>
      <c r="W109" s="35" t="s">
        <v>44</v>
      </c>
      <c r="X109" s="35" t="s">
        <v>44</v>
      </c>
      <c r="Y109" s="35" t="s">
        <v>44</v>
      </c>
      <c r="Z109" s="35" t="s">
        <v>44</v>
      </c>
      <c r="AA109" s="35" t="s">
        <v>44</v>
      </c>
      <c r="AB109" s="35" t="s">
        <v>44</v>
      </c>
      <c r="AC109" s="35" t="s">
        <v>44</v>
      </c>
      <c r="AD109" s="35" t="s">
        <v>44</v>
      </c>
      <c r="AE109" s="35" t="s">
        <v>44</v>
      </c>
      <c r="AF109" s="35" t="s">
        <v>44</v>
      </c>
      <c r="AG109" s="35" t="s">
        <v>44</v>
      </c>
      <c r="AH109" s="35" t="s">
        <v>44</v>
      </c>
      <c r="AI109" s="35" t="s">
        <v>44</v>
      </c>
      <c r="AJ109" s="35" t="s">
        <v>44</v>
      </c>
      <c r="AK109" s="35" t="s">
        <v>44</v>
      </c>
      <c r="AL109" s="35" t="s">
        <v>44</v>
      </c>
      <c r="AM109" s="35" t="s">
        <v>44</v>
      </c>
      <c r="AN109" s="35" t="s">
        <v>44</v>
      </c>
    </row>
    <row r="110" spans="1:40" s="40" customFormat="1">
      <c r="A110" s="83"/>
      <c r="B110" s="83"/>
      <c r="C110" s="83"/>
      <c r="D110" s="45">
        <v>92</v>
      </c>
      <c r="E110" s="35" t="s">
        <v>44</v>
      </c>
      <c r="F110" s="35" t="s">
        <v>44</v>
      </c>
      <c r="G110" s="35" t="s">
        <v>44</v>
      </c>
      <c r="H110" s="35" t="s">
        <v>44</v>
      </c>
      <c r="I110" s="35" t="s">
        <v>44</v>
      </c>
      <c r="J110" s="35" t="s">
        <v>44</v>
      </c>
      <c r="K110" s="35" t="s">
        <v>44</v>
      </c>
      <c r="L110" s="35" t="s">
        <v>44</v>
      </c>
      <c r="M110" s="35" t="s">
        <v>44</v>
      </c>
      <c r="N110" s="35" t="s">
        <v>44</v>
      </c>
      <c r="O110" s="35" t="s">
        <v>44</v>
      </c>
      <c r="P110" s="35" t="s">
        <v>44</v>
      </c>
      <c r="Q110" s="35" t="s">
        <v>44</v>
      </c>
      <c r="R110" s="35" t="s">
        <v>44</v>
      </c>
      <c r="S110" s="35" t="s">
        <v>44</v>
      </c>
      <c r="T110" s="35" t="s">
        <v>44</v>
      </c>
      <c r="U110" s="35" t="s">
        <v>44</v>
      </c>
      <c r="V110" s="35" t="s">
        <v>44</v>
      </c>
      <c r="W110" s="35" t="s">
        <v>44</v>
      </c>
      <c r="X110" s="35" t="s">
        <v>44</v>
      </c>
      <c r="Y110" s="35" t="s">
        <v>44</v>
      </c>
      <c r="Z110" s="35" t="s">
        <v>44</v>
      </c>
      <c r="AA110" s="35" t="s">
        <v>44</v>
      </c>
      <c r="AB110" s="35" t="s">
        <v>44</v>
      </c>
      <c r="AC110" s="35" t="s">
        <v>44</v>
      </c>
      <c r="AD110" s="35" t="s">
        <v>44</v>
      </c>
      <c r="AE110" s="35" t="s">
        <v>44</v>
      </c>
      <c r="AF110" s="35" t="s">
        <v>44</v>
      </c>
      <c r="AG110" s="35" t="s">
        <v>44</v>
      </c>
      <c r="AH110" s="35" t="s">
        <v>44</v>
      </c>
      <c r="AI110" s="35" t="s">
        <v>44</v>
      </c>
      <c r="AJ110" s="35" t="s">
        <v>44</v>
      </c>
      <c r="AK110" s="35" t="s">
        <v>44</v>
      </c>
      <c r="AL110" s="35" t="s">
        <v>44</v>
      </c>
      <c r="AM110" s="35" t="s">
        <v>44</v>
      </c>
      <c r="AN110" s="35" t="s">
        <v>44</v>
      </c>
    </row>
    <row r="111" spans="1:40" s="40" customFormat="1">
      <c r="A111" s="83"/>
      <c r="B111" s="83"/>
      <c r="C111" s="83">
        <v>1</v>
      </c>
      <c r="D111" s="45">
        <v>93</v>
      </c>
      <c r="E111" s="35" t="s">
        <v>44</v>
      </c>
      <c r="F111" s="35" t="s">
        <v>44</v>
      </c>
      <c r="G111" s="35" t="s">
        <v>44</v>
      </c>
      <c r="H111" s="35" t="s">
        <v>44</v>
      </c>
      <c r="I111" s="35" t="s">
        <v>44</v>
      </c>
      <c r="J111" s="35" t="s">
        <v>44</v>
      </c>
      <c r="K111" s="35" t="s">
        <v>44</v>
      </c>
      <c r="L111" s="35" t="s">
        <v>44</v>
      </c>
      <c r="M111" s="35" t="s">
        <v>44</v>
      </c>
      <c r="N111" s="35" t="s">
        <v>44</v>
      </c>
      <c r="O111" s="35" t="s">
        <v>44</v>
      </c>
      <c r="P111" s="35" t="s">
        <v>44</v>
      </c>
      <c r="Q111" s="35" t="s">
        <v>44</v>
      </c>
      <c r="R111" s="35" t="s">
        <v>44</v>
      </c>
      <c r="S111" s="35" t="s">
        <v>44</v>
      </c>
      <c r="T111" s="35" t="s">
        <v>44</v>
      </c>
      <c r="U111" s="35" t="s">
        <v>44</v>
      </c>
      <c r="V111" s="35" t="s">
        <v>44</v>
      </c>
      <c r="W111" s="35" t="s">
        <v>44</v>
      </c>
      <c r="X111" s="35" t="s">
        <v>44</v>
      </c>
      <c r="Y111" s="35" t="s">
        <v>44</v>
      </c>
      <c r="Z111" s="35" t="s">
        <v>44</v>
      </c>
      <c r="AA111" s="35" t="s">
        <v>44</v>
      </c>
      <c r="AB111" s="35" t="s">
        <v>44</v>
      </c>
      <c r="AC111" s="35" t="s">
        <v>44</v>
      </c>
      <c r="AD111" s="35" t="s">
        <v>44</v>
      </c>
      <c r="AE111" s="35" t="s">
        <v>44</v>
      </c>
      <c r="AF111" s="35" t="s">
        <v>44</v>
      </c>
      <c r="AG111" s="35" t="s">
        <v>44</v>
      </c>
      <c r="AH111" s="35" t="s">
        <v>44</v>
      </c>
      <c r="AI111" s="35" t="s">
        <v>44</v>
      </c>
      <c r="AJ111" s="35" t="s">
        <v>44</v>
      </c>
      <c r="AK111" s="35" t="s">
        <v>44</v>
      </c>
      <c r="AL111" s="35" t="s">
        <v>44</v>
      </c>
      <c r="AM111" s="35" t="s">
        <v>44</v>
      </c>
      <c r="AN111" s="35" t="s">
        <v>44</v>
      </c>
    </row>
    <row r="112" spans="1:40" s="40" customFormat="1">
      <c r="A112" s="83"/>
      <c r="B112" s="83"/>
      <c r="C112" s="83"/>
      <c r="D112" s="45">
        <v>94</v>
      </c>
      <c r="E112" s="35" t="s">
        <v>44</v>
      </c>
      <c r="F112" s="35" t="s">
        <v>44</v>
      </c>
      <c r="G112" s="35" t="s">
        <v>44</v>
      </c>
      <c r="H112" s="35" t="s">
        <v>44</v>
      </c>
      <c r="I112" s="35" t="s">
        <v>44</v>
      </c>
      <c r="J112" s="35" t="s">
        <v>44</v>
      </c>
      <c r="K112" s="35" t="s">
        <v>44</v>
      </c>
      <c r="L112" s="35" t="s">
        <v>44</v>
      </c>
      <c r="M112" s="35" t="s">
        <v>44</v>
      </c>
      <c r="N112" s="35" t="s">
        <v>44</v>
      </c>
      <c r="O112" s="35" t="s">
        <v>44</v>
      </c>
      <c r="P112" s="35" t="s">
        <v>44</v>
      </c>
      <c r="Q112" s="35" t="s">
        <v>44</v>
      </c>
      <c r="R112" s="35" t="s">
        <v>44</v>
      </c>
      <c r="S112" s="35" t="s">
        <v>44</v>
      </c>
      <c r="T112" s="35" t="s">
        <v>44</v>
      </c>
      <c r="U112" s="35" t="s">
        <v>44</v>
      </c>
      <c r="V112" s="35" t="s">
        <v>44</v>
      </c>
      <c r="W112" s="35" t="s">
        <v>44</v>
      </c>
      <c r="X112" s="35" t="s">
        <v>44</v>
      </c>
      <c r="Y112" s="35" t="s">
        <v>44</v>
      </c>
      <c r="Z112" s="35" t="s">
        <v>44</v>
      </c>
      <c r="AA112" s="35" t="s">
        <v>44</v>
      </c>
      <c r="AB112" s="35" t="s">
        <v>44</v>
      </c>
      <c r="AC112" s="35" t="s">
        <v>44</v>
      </c>
      <c r="AD112" s="35" t="s">
        <v>44</v>
      </c>
      <c r="AE112" s="35" t="s">
        <v>44</v>
      </c>
      <c r="AF112" s="35" t="s">
        <v>44</v>
      </c>
      <c r="AG112" s="35" t="s">
        <v>44</v>
      </c>
      <c r="AH112" s="35" t="s">
        <v>44</v>
      </c>
      <c r="AI112" s="35" t="s">
        <v>44</v>
      </c>
      <c r="AJ112" s="35" t="s">
        <v>44</v>
      </c>
      <c r="AK112" s="35" t="s">
        <v>44</v>
      </c>
      <c r="AL112" s="35" t="s">
        <v>44</v>
      </c>
      <c r="AM112" s="35" t="s">
        <v>44</v>
      </c>
      <c r="AN112" s="35" t="s">
        <v>44</v>
      </c>
    </row>
    <row r="113" spans="1:40" s="40" customFormat="1">
      <c r="A113" s="83"/>
      <c r="B113" s="83"/>
      <c r="C113" s="83">
        <v>1</v>
      </c>
      <c r="D113" s="45">
        <v>95</v>
      </c>
      <c r="E113" s="35" t="s">
        <v>44</v>
      </c>
      <c r="F113" s="35" t="s">
        <v>44</v>
      </c>
      <c r="G113" s="35" t="s">
        <v>44</v>
      </c>
      <c r="H113" s="35" t="s">
        <v>44</v>
      </c>
      <c r="I113" s="35" t="s">
        <v>44</v>
      </c>
      <c r="J113" s="35" t="s">
        <v>44</v>
      </c>
      <c r="K113" s="35" t="s">
        <v>44</v>
      </c>
      <c r="L113" s="35" t="s">
        <v>44</v>
      </c>
      <c r="M113" s="35" t="s">
        <v>44</v>
      </c>
      <c r="N113" s="35" t="s">
        <v>44</v>
      </c>
      <c r="O113" s="35" t="s">
        <v>44</v>
      </c>
      <c r="P113" s="35" t="s">
        <v>44</v>
      </c>
      <c r="Q113" s="35" t="s">
        <v>44</v>
      </c>
      <c r="R113" s="35" t="s">
        <v>44</v>
      </c>
      <c r="S113" s="35" t="s">
        <v>44</v>
      </c>
      <c r="T113" s="35" t="s">
        <v>44</v>
      </c>
      <c r="U113" s="35" t="s">
        <v>44</v>
      </c>
      <c r="V113" s="35" t="s">
        <v>44</v>
      </c>
      <c r="W113" s="35" t="s">
        <v>44</v>
      </c>
      <c r="X113" s="35" t="s">
        <v>44</v>
      </c>
      <c r="Y113" s="35" t="s">
        <v>44</v>
      </c>
      <c r="Z113" s="35" t="s">
        <v>44</v>
      </c>
      <c r="AA113" s="35" t="s">
        <v>44</v>
      </c>
      <c r="AB113" s="35" t="s">
        <v>44</v>
      </c>
      <c r="AC113" s="35" t="s">
        <v>44</v>
      </c>
      <c r="AD113" s="35" t="s">
        <v>44</v>
      </c>
      <c r="AE113" s="35" t="s">
        <v>44</v>
      </c>
      <c r="AF113" s="35" t="s">
        <v>44</v>
      </c>
      <c r="AG113" s="35" t="s">
        <v>44</v>
      </c>
      <c r="AH113" s="35" t="s">
        <v>44</v>
      </c>
      <c r="AI113" s="35" t="s">
        <v>44</v>
      </c>
      <c r="AJ113" s="35" t="s">
        <v>44</v>
      </c>
      <c r="AK113" s="35" t="s">
        <v>44</v>
      </c>
      <c r="AL113" s="35" t="s">
        <v>44</v>
      </c>
      <c r="AM113" s="35" t="s">
        <v>44</v>
      </c>
      <c r="AN113" s="35" t="s">
        <v>44</v>
      </c>
    </row>
    <row r="114" spans="1:40" s="40" customFormat="1">
      <c r="A114" s="83"/>
      <c r="B114" s="83"/>
      <c r="C114" s="83"/>
      <c r="D114" s="45">
        <v>96</v>
      </c>
      <c r="E114" s="35" t="s">
        <v>44</v>
      </c>
      <c r="F114" s="35" t="s">
        <v>44</v>
      </c>
      <c r="G114" s="35" t="s">
        <v>44</v>
      </c>
      <c r="H114" s="35" t="s">
        <v>44</v>
      </c>
      <c r="I114" s="35" t="s">
        <v>44</v>
      </c>
      <c r="J114" s="35" t="s">
        <v>44</v>
      </c>
      <c r="K114" s="35" t="s">
        <v>44</v>
      </c>
      <c r="L114" s="35" t="s">
        <v>44</v>
      </c>
      <c r="M114" s="35" t="s">
        <v>44</v>
      </c>
      <c r="N114" s="35" t="s">
        <v>44</v>
      </c>
      <c r="O114" s="35" t="s">
        <v>44</v>
      </c>
      <c r="P114" s="35" t="s">
        <v>44</v>
      </c>
      <c r="Q114" s="35" t="s">
        <v>44</v>
      </c>
      <c r="R114" s="35" t="s">
        <v>44</v>
      </c>
      <c r="S114" s="35" t="s">
        <v>44</v>
      </c>
      <c r="T114" s="35" t="s">
        <v>44</v>
      </c>
      <c r="U114" s="35" t="s">
        <v>44</v>
      </c>
      <c r="V114" s="35" t="s">
        <v>44</v>
      </c>
      <c r="W114" s="35" t="s">
        <v>44</v>
      </c>
      <c r="X114" s="35" t="s">
        <v>44</v>
      </c>
      <c r="Y114" s="35" t="s">
        <v>44</v>
      </c>
      <c r="Z114" s="35" t="s">
        <v>44</v>
      </c>
      <c r="AA114" s="35" t="s">
        <v>44</v>
      </c>
      <c r="AB114" s="35" t="s">
        <v>44</v>
      </c>
      <c r="AC114" s="35" t="s">
        <v>44</v>
      </c>
      <c r="AD114" s="35" t="s">
        <v>44</v>
      </c>
      <c r="AE114" s="35" t="s">
        <v>44</v>
      </c>
      <c r="AF114" s="35" t="s">
        <v>44</v>
      </c>
      <c r="AG114" s="35" t="s">
        <v>44</v>
      </c>
      <c r="AH114" s="35" t="s">
        <v>44</v>
      </c>
      <c r="AI114" s="35" t="s">
        <v>44</v>
      </c>
      <c r="AJ114" s="35" t="s">
        <v>44</v>
      </c>
      <c r="AK114" s="35" t="s">
        <v>44</v>
      </c>
      <c r="AL114" s="35" t="s">
        <v>44</v>
      </c>
      <c r="AM114" s="35" t="s">
        <v>44</v>
      </c>
      <c r="AN114" s="35" t="s">
        <v>44</v>
      </c>
    </row>
  </sheetData>
  <mergeCells count="92">
    <mergeCell ref="E15:F15"/>
    <mergeCell ref="AK15:AN15"/>
    <mergeCell ref="G15:AJ15"/>
    <mergeCell ref="B17:C18"/>
    <mergeCell ref="A17:A18"/>
    <mergeCell ref="A15:D15"/>
    <mergeCell ref="A16:D16"/>
    <mergeCell ref="D17:D18"/>
    <mergeCell ref="A103:A108"/>
    <mergeCell ref="B103:B108"/>
    <mergeCell ref="C103:C104"/>
    <mergeCell ref="C105:C106"/>
    <mergeCell ref="C107:C108"/>
    <mergeCell ref="A109:A114"/>
    <mergeCell ref="B109:B114"/>
    <mergeCell ref="C109:C110"/>
    <mergeCell ref="C111:C112"/>
    <mergeCell ref="C113:C114"/>
    <mergeCell ref="A91:A96"/>
    <mergeCell ref="B91:B96"/>
    <mergeCell ref="C91:C92"/>
    <mergeCell ref="C93:C94"/>
    <mergeCell ref="C95:C96"/>
    <mergeCell ref="A97:A102"/>
    <mergeCell ref="B97:B102"/>
    <mergeCell ref="C97:C98"/>
    <mergeCell ref="C99:C100"/>
    <mergeCell ref="C101:C102"/>
    <mergeCell ref="A79:A84"/>
    <mergeCell ref="B79:B84"/>
    <mergeCell ref="C79:C80"/>
    <mergeCell ref="C81:C82"/>
    <mergeCell ref="C83:C84"/>
    <mergeCell ref="A85:A90"/>
    <mergeCell ref="B85:B90"/>
    <mergeCell ref="C85:C86"/>
    <mergeCell ref="C87:C88"/>
    <mergeCell ref="C89:C90"/>
    <mergeCell ref="A71:A74"/>
    <mergeCell ref="B71:B74"/>
    <mergeCell ref="C71:C72"/>
    <mergeCell ref="C73:C74"/>
    <mergeCell ref="A75:A78"/>
    <mergeCell ref="B75:B78"/>
    <mergeCell ref="C75:C76"/>
    <mergeCell ref="C77:C78"/>
    <mergeCell ref="A63:A66"/>
    <mergeCell ref="B63:B66"/>
    <mergeCell ref="C63:C64"/>
    <mergeCell ref="C65:C66"/>
    <mergeCell ref="A67:A70"/>
    <mergeCell ref="B67:B70"/>
    <mergeCell ref="C67:C68"/>
    <mergeCell ref="C69:C70"/>
    <mergeCell ref="A55:A58"/>
    <mergeCell ref="B55:B58"/>
    <mergeCell ref="C55:C56"/>
    <mergeCell ref="C57:C58"/>
    <mergeCell ref="A59:A62"/>
    <mergeCell ref="B59:B62"/>
    <mergeCell ref="C59:C60"/>
    <mergeCell ref="C61:C62"/>
    <mergeCell ref="A43:A48"/>
    <mergeCell ref="B43:B48"/>
    <mergeCell ref="C43:C44"/>
    <mergeCell ref="C45:C46"/>
    <mergeCell ref="C47:C48"/>
    <mergeCell ref="A49:A54"/>
    <mergeCell ref="B49:B54"/>
    <mergeCell ref="C49:C50"/>
    <mergeCell ref="C51:C52"/>
    <mergeCell ref="C53:C54"/>
    <mergeCell ref="A31:A36"/>
    <mergeCell ref="B31:B36"/>
    <mergeCell ref="C31:C32"/>
    <mergeCell ref="C33:C34"/>
    <mergeCell ref="C35:C36"/>
    <mergeCell ref="A37:A42"/>
    <mergeCell ref="B37:B42"/>
    <mergeCell ref="C37:C38"/>
    <mergeCell ref="C39:C40"/>
    <mergeCell ref="C41:C42"/>
    <mergeCell ref="A19:A24"/>
    <mergeCell ref="B19:B24"/>
    <mergeCell ref="C19:C20"/>
    <mergeCell ref="C21:C22"/>
    <mergeCell ref="C23:C24"/>
    <mergeCell ref="A25:A30"/>
    <mergeCell ref="B25:B30"/>
    <mergeCell ref="C25:C26"/>
    <mergeCell ref="C27:C28"/>
    <mergeCell ref="C29:C30"/>
  </mergeCells>
  <pageMargins left="0.70866141732283472" right="0.70866141732283472" top="0.74803149606299213" bottom="0.74803149606299213" header="0.31496062992125984" footer="0.31496062992125984"/>
  <pageSetup paperSize="5" scale="60" pageOrder="overThenDown" orientation="portrait" r:id="rId1"/>
  <colBreaks count="2" manualBreakCount="2">
    <brk id="20" max="111" man="1"/>
    <brk id="36" max="111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outs:outSpaceData xmlns:outs="http://schemas.microsoft.com/office/2009/outspace/metadata">
  <outs:relatedDates>
    <outs:relatedDate>
      <outs:type>3</outs:type>
      <outs:displayName>Last Modified</outs:displayName>
      <outs:dateTime>2010-03-18T23:34:53Z</outs:dateTime>
      <outs:isPinned>true</outs:isPinned>
    </outs:relatedDate>
    <outs:relatedDate>
      <outs:type>2</outs:type>
      <outs:displayName>Created</outs:displayName>
      <outs:dateTime>2008-04-02T17:29:32Z</outs:dateTime>
      <outs:isPinned>true</outs:isPinned>
    </outs:relatedDate>
    <outs:relatedDate>
      <outs:type>4</outs:type>
      <outs:displayName>Last Printed</outs:displayName>
      <outs:dateTime>2009-08-24T18:26:21Z</outs:dateTime>
      <outs:isPinned>true</outs:isPinned>
    </outs:relatedDate>
  </outs:relatedDates>
  <outs:relatedDocuments>
    <outs:relatedDocument>
      <outs:type>2</outs:type>
      <outs:displayName>Other documents in current folder</outs:displayName>
      <outs:uri/>
      <outs:isPinned>true</outs:isPinned>
    </outs:relatedDocument>
  </outs:relatedDocuments>
  <outs:relatedPeople>
    <outs:relatedPeopleItem>
      <outs:category>Author</outs:category>
      <outs:people>
        <outs:relatedPerson>
          <outs:displayName>Eric</outs:displayName>
          <outs:accountName/>
        </outs:relatedPerson>
      </outs:people>
      <outs:source>0</outs:source>
      <outs:isPinned>true</outs:isPinned>
    </outs:relatedPeopleItem>
    <outs:relatedPeopleItem>
      <outs:category>Last modified by</outs:category>
      <outs:people>
        <outs:relatedPerson>
          <outs:displayName>Administrador</outs:displayName>
          <outs:accountName/>
        </outs:relatedPerson>
      </outs:people>
      <outs:source>0</outs:source>
      <outs:isPinned>true</outs:isPinned>
    </outs:relatedPeopleItem>
    <outs:relatedPeopleItem>
      <outs:category>Manager</outs:category>
      <outs:people/>
      <outs:source>0</outs:source>
      <outs:isPinned>false</outs:isPinned>
    </outs:relatedPeopleItem>
  </outs:relatedPeople>
  <propertyMetadataList xmlns="http://schemas.microsoft.com/office/2009/outspace/metadata">
    <propertyMetadata>
      <type>0</type>
      <propertyId>2228224</propertyId>
      <propertyName/>
      <isPinned>true</isPinned>
    </propertyMetadata>
    <propertyMetadata>
      <type>0</type>
      <propertyId>14</propertyId>
      <propertyName/>
      <isPinned>true</isPinned>
    </propertyMetadata>
    <propertyMetadata>
      <type>0</type>
      <propertyId>8</propertyId>
      <propertyName/>
      <isPinned>true</isPinned>
    </propertyMetadata>
    <propertyMetadata>
      <type>0</type>
      <propertyId>6</propertyId>
      <propertyName/>
      <isPinned>false</isPinned>
    </propertyMetadata>
    <propertyMetadata>
      <type>0</type>
      <propertyId>655365</propertyId>
      <propertyName/>
      <isPinned>false</isPinned>
    </propertyMetadata>
    <propertyMetadata>
      <type>0</type>
      <propertyId>1</propertyId>
      <propertyName/>
      <isPinned>false</isPinned>
    </propertyMetadata>
    <propertyMetadata>
      <type>0</type>
      <propertyId>0</propertyId>
      <propertyName/>
      <isPinned>true</isPinned>
    </propertyMetadata>
    <propertyMetadata>
      <type>0</type>
      <propertyId>13</propertyId>
      <propertyName/>
      <isPinned>false</isPinned>
    </propertyMetadata>
    <propertyMetadata>
      <type>0</type>
      <propertyId>1179653</propertyId>
      <propertyName/>
      <isPinned>false</isPinned>
    </propertyMetadata>
    <propertyMetadata>
      <type>0</type>
      <propertyId>22</propertyId>
      <propertyName/>
      <isPinned>false</isPinned>
    </propertyMetadata>
  </propertyMetadataList>
  <outs:corruptMetadataWasLost/>
</outs:outSpaceData>
</file>

<file path=customXml/itemProps1.xml><?xml version="1.0" encoding="utf-8"?>
<ds:datastoreItem xmlns:ds="http://schemas.openxmlformats.org/officeDocument/2006/customXml" ds:itemID="{BBF5C8A3-E0FC-4248-943D-EDEA72C7E821}">
  <ds:schemaRefs>
    <ds:schemaRef ds:uri="http://schemas.microsoft.com/office/2009/outspace/metadat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9</vt:i4>
      </vt:variant>
      <vt:variant>
        <vt:lpstr>Rangos con nombre</vt:lpstr>
      </vt:variant>
      <vt:variant>
        <vt:i4>13</vt:i4>
      </vt:variant>
    </vt:vector>
  </HeadingPairs>
  <TitlesOfParts>
    <vt:vector size="22" baseType="lpstr">
      <vt:lpstr>PREMISAS PRE</vt:lpstr>
      <vt:lpstr>CONTEOS 30-70 PRE</vt:lpstr>
      <vt:lpstr>PATRON PRE</vt:lpstr>
      <vt:lpstr>MODELO PRE</vt:lpstr>
      <vt:lpstr>PREMISAS CAM</vt:lpstr>
      <vt:lpstr>CONTEOS 30-70 CAM</vt:lpstr>
      <vt:lpstr>PATRON CAM</vt:lpstr>
      <vt:lpstr>MODELO CAM</vt:lpstr>
      <vt:lpstr>PERIODO COMP</vt:lpstr>
      <vt:lpstr>'CONTEOS 30-70 CAM'!Área_de_impresión</vt:lpstr>
      <vt:lpstr>'CONTEOS 30-70 PRE'!Área_de_impresión</vt:lpstr>
      <vt:lpstr>'MODELO CAM'!Área_de_impresión</vt:lpstr>
      <vt:lpstr>'MODELO PRE'!Área_de_impresión</vt:lpstr>
      <vt:lpstr>'PATRON CAM'!Área_de_impresión</vt:lpstr>
      <vt:lpstr>'PATRON PRE'!Área_de_impresión</vt:lpstr>
      <vt:lpstr>'PERIODO COMP'!Área_de_impresión</vt:lpstr>
      <vt:lpstr>'PREMISAS CAM'!Área_de_impresión</vt:lpstr>
      <vt:lpstr>'PREMISAS PRE'!Área_de_impresión</vt:lpstr>
      <vt:lpstr>'MODELO CAM'!Títulos_a_imprimir</vt:lpstr>
      <vt:lpstr>'PATRON CAM'!Títulos_a_imprimir</vt:lpstr>
      <vt:lpstr>'PATRON PRE'!Títulos_a_imprimir</vt:lpstr>
      <vt:lpstr>'PERIODO COMP'!Títulos_a_imprimir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Eric</dc:creator>
  <cp:lastModifiedBy>hva</cp:lastModifiedBy>
  <cp:lastPrinted>2009-08-24T18:26:21Z</cp:lastPrinted>
  <dcterms:created xsi:type="dcterms:W3CDTF">2008-04-02T17:29:32Z</dcterms:created>
  <dcterms:modified xsi:type="dcterms:W3CDTF">2010-05-12T19:09:18Z</dcterms:modified>
</cp:coreProperties>
</file>